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ml.chartshapes+xml"/>
  <Override PartName="/xl/charts/chart31.xml" ContentType="application/vnd.openxmlformats-officedocument.drawingml.chart+xml"/>
  <Override PartName="/xl/drawings/drawing8.xml" ContentType="application/vnd.openxmlformats-officedocument.drawingml.chartshapes+xml"/>
  <Override PartName="/xl/charts/chart32.xml" ContentType="application/vnd.openxmlformats-officedocument.drawingml.chart+xml"/>
  <Override PartName="/xl/drawings/drawing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0.xml" ContentType="application/vnd.openxmlformats-officedocument.drawingml.chartshapes+xml"/>
  <Override PartName="/xl/charts/chart35.xml" ContentType="application/vnd.openxmlformats-officedocument.drawingml.chart+xml"/>
  <Override PartName="/xl/drawings/drawing11.xml" ContentType="application/vnd.openxmlformats-officedocument.drawingml.chartshapes+xml"/>
  <Override PartName="/xl/charts/chart36.xml" ContentType="application/vnd.openxmlformats-officedocument.drawingml.chart+xml"/>
  <Override PartName="/xl/drawings/drawing12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ml.chartshapes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6.xml" ContentType="application/vnd.openxmlformats-officedocument.drawingml.chartshapes+xml"/>
  <Override PartName="/xl/charts/chart43.xml" ContentType="application/vnd.openxmlformats-officedocument.drawingml.chart+xml"/>
  <Override PartName="/xl/drawings/drawing17.xml" ContentType="application/vnd.openxmlformats-officedocument.drawingml.chartshapes+xml"/>
  <Override PartName="/xl/charts/chart44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4420" windowHeight="12390" activeTab="5"/>
  </bookViews>
  <sheets>
    <sheet name="Graf2" sheetId="24" r:id="rId1"/>
    <sheet name="Graf3" sheetId="32" r:id="rId2"/>
    <sheet name="Graf4" sheetId="33" r:id="rId3"/>
    <sheet name="Graf5" sheetId="34" r:id="rId4"/>
    <sheet name="Graf6" sheetId="35" r:id="rId5"/>
    <sheet name="Graf11" sheetId="37" r:id="rId6"/>
  </sheets>
  <calcPr calcId="145621"/>
</workbook>
</file>

<file path=xl/calcChain.xml><?xml version="1.0" encoding="utf-8"?>
<calcChain xmlns="http://schemas.openxmlformats.org/spreadsheetml/2006/main">
  <c r="C21" i="37" l="1"/>
  <c r="L22" i="37"/>
  <c r="M22" i="37" s="1"/>
  <c r="L21" i="37"/>
  <c r="C22" i="37"/>
  <c r="D24" i="35"/>
  <c r="E24" i="35"/>
  <c r="F24" i="35"/>
  <c r="F25" i="35" s="1"/>
  <c r="C24" i="35"/>
  <c r="J24" i="35"/>
  <c r="J25" i="35" s="1"/>
  <c r="J27" i="35"/>
  <c r="J28" i="35" s="1"/>
  <c r="L24" i="35"/>
  <c r="L27" i="35" s="1"/>
  <c r="L28" i="35" s="1"/>
  <c r="M24" i="35"/>
  <c r="M27" i="35" s="1"/>
  <c r="M28" i="35" s="1"/>
  <c r="K24" i="35"/>
  <c r="K27" i="35" s="1"/>
  <c r="K28" i="35" s="1"/>
  <c r="F4" i="32"/>
  <c r="G20" i="32"/>
  <c r="F17" i="24"/>
  <c r="F16" i="32"/>
  <c r="F20" i="32"/>
  <c r="E21" i="32"/>
  <c r="D21" i="32"/>
  <c r="C21" i="32"/>
  <c r="M21" i="24"/>
  <c r="D21" i="24"/>
  <c r="F21" i="24" s="1"/>
  <c r="C21" i="24"/>
  <c r="N21" i="24"/>
  <c r="N22" i="24" s="1"/>
  <c r="O4" i="24"/>
  <c r="O21" i="24" s="1"/>
  <c r="O22" i="24" s="1"/>
  <c r="M22" i="24"/>
  <c r="P20" i="24"/>
  <c r="Q20" i="24" s="1"/>
  <c r="O20" i="24"/>
  <c r="M21" i="37"/>
  <c r="M20" i="37"/>
  <c r="M17" i="37"/>
  <c r="M16" i="37"/>
  <c r="M15" i="37"/>
  <c r="M14" i="37"/>
  <c r="M13" i="37"/>
  <c r="M12" i="37"/>
  <c r="M10" i="37"/>
  <c r="M9" i="37"/>
  <c r="M8" i="37"/>
  <c r="M7" i="37"/>
  <c r="M6" i="37"/>
  <c r="M5" i="37"/>
  <c r="M4" i="37"/>
  <c r="M22" i="35"/>
  <c r="L22" i="35"/>
  <c r="K22" i="35"/>
  <c r="J22" i="35"/>
  <c r="R21" i="34"/>
  <c r="R22" i="34" s="1"/>
  <c r="Q21" i="34"/>
  <c r="Q22" i="34" s="1"/>
  <c r="P21" i="34"/>
  <c r="P22" i="34" s="1"/>
  <c r="O21" i="34"/>
  <c r="O22" i="34" s="1"/>
  <c r="S20" i="34"/>
  <c r="S17" i="34"/>
  <c r="W17" i="34" s="1"/>
  <c r="S16" i="34"/>
  <c r="T16" i="34" s="1"/>
  <c r="S15" i="34"/>
  <c r="T15" i="34" s="1"/>
  <c r="S14" i="34"/>
  <c r="V14" i="34" s="1"/>
  <c r="S13" i="34"/>
  <c r="U13" i="34" s="1"/>
  <c r="S12" i="34"/>
  <c r="W12" i="34" s="1"/>
  <c r="S10" i="34"/>
  <c r="U10" i="34" s="1"/>
  <c r="S9" i="34"/>
  <c r="U9" i="34" s="1"/>
  <c r="S8" i="34"/>
  <c r="W8" i="34" s="1"/>
  <c r="S7" i="34"/>
  <c r="T7" i="34" s="1"/>
  <c r="S6" i="34"/>
  <c r="T6" i="34" s="1"/>
  <c r="S5" i="34"/>
  <c r="V5" i="34" s="1"/>
  <c r="S4" i="34"/>
  <c r="W4" i="34" s="1"/>
  <c r="O22" i="33"/>
  <c r="O21" i="33"/>
  <c r="N21" i="33"/>
  <c r="N22" i="33" s="1"/>
  <c r="M21" i="33"/>
  <c r="M22" i="33" s="1"/>
  <c r="P20" i="33"/>
  <c r="R20" i="33" s="1"/>
  <c r="P17" i="33"/>
  <c r="R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Q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P4" i="33"/>
  <c r="S4" i="33" s="1"/>
  <c r="O21" i="32"/>
  <c r="O22" i="32" s="1"/>
  <c r="N21" i="32"/>
  <c r="N22" i="32" s="1"/>
  <c r="M21" i="32"/>
  <c r="M22" i="32" s="1"/>
  <c r="P20" i="32"/>
  <c r="S20" i="32" s="1"/>
  <c r="P17" i="32"/>
  <c r="S17" i="32" s="1"/>
  <c r="P16" i="32"/>
  <c r="S16" i="32" s="1"/>
  <c r="P15" i="32"/>
  <c r="S15" i="32" s="1"/>
  <c r="P14" i="32"/>
  <c r="S14" i="32" s="1"/>
  <c r="P13" i="32"/>
  <c r="R13" i="32" s="1"/>
  <c r="P12" i="32"/>
  <c r="S12" i="32" s="1"/>
  <c r="P11" i="32"/>
  <c r="S11" i="32" s="1"/>
  <c r="P10" i="32"/>
  <c r="S10" i="32" s="1"/>
  <c r="P9" i="32"/>
  <c r="R9" i="32" s="1"/>
  <c r="P8" i="32"/>
  <c r="S8" i="32" s="1"/>
  <c r="P7" i="32"/>
  <c r="R7" i="32" s="1"/>
  <c r="P6" i="32"/>
  <c r="Q6" i="32" s="1"/>
  <c r="P5" i="32"/>
  <c r="S5" i="32" s="1"/>
  <c r="P4" i="32"/>
  <c r="S4" i="32" s="1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P4" i="24"/>
  <c r="Q4" i="24" s="1"/>
  <c r="P22" i="24" l="1"/>
  <c r="Q22" i="24" s="1"/>
  <c r="F21" i="32"/>
  <c r="H21" i="32" s="1"/>
  <c r="K25" i="35"/>
  <c r="L25" i="35"/>
  <c r="M25" i="35"/>
  <c r="T4" i="34"/>
  <c r="U4" i="34"/>
  <c r="S21" i="34"/>
  <c r="T21" i="34" s="1"/>
  <c r="V4" i="34"/>
  <c r="V13" i="34"/>
  <c r="W13" i="34"/>
  <c r="W16" i="34"/>
  <c r="V10" i="34"/>
  <c r="U7" i="34"/>
  <c r="W10" i="34"/>
  <c r="S22" i="34"/>
  <c r="U22" i="34" s="1"/>
  <c r="V7" i="34"/>
  <c r="W14" i="34"/>
  <c r="T20" i="34"/>
  <c r="W7" i="34"/>
  <c r="T12" i="34"/>
  <c r="T13" i="34"/>
  <c r="U16" i="34"/>
  <c r="W5" i="34"/>
  <c r="T9" i="34"/>
  <c r="V16" i="34"/>
  <c r="R11" i="33"/>
  <c r="S11" i="33"/>
  <c r="Q9" i="33"/>
  <c r="R9" i="33"/>
  <c r="Q7" i="33"/>
  <c r="S12" i="33"/>
  <c r="Q15" i="33"/>
  <c r="S17" i="33"/>
  <c r="R7" i="33"/>
  <c r="R15" i="33"/>
  <c r="Q5" i="33"/>
  <c r="S10" i="33"/>
  <c r="Q13" i="33"/>
  <c r="S20" i="33"/>
  <c r="R5" i="33"/>
  <c r="R13" i="33"/>
  <c r="S8" i="33"/>
  <c r="S16" i="33"/>
  <c r="S6" i="33"/>
  <c r="S14" i="33"/>
  <c r="Q17" i="33"/>
  <c r="S13" i="32"/>
  <c r="S9" i="32"/>
  <c r="Q13" i="32"/>
  <c r="Q7" i="32"/>
  <c r="Q17" i="32"/>
  <c r="S7" i="32"/>
  <c r="Q11" i="32"/>
  <c r="R17" i="32"/>
  <c r="Q5" i="32"/>
  <c r="R11" i="32"/>
  <c r="R5" i="32"/>
  <c r="Q15" i="32"/>
  <c r="Q9" i="32"/>
  <c r="R15" i="32"/>
  <c r="P21" i="24"/>
  <c r="Q21" i="24" s="1"/>
  <c r="W22" i="34"/>
  <c r="T22" i="34"/>
  <c r="U6" i="34"/>
  <c r="V9" i="34"/>
  <c r="U15" i="34"/>
  <c r="V20" i="34"/>
  <c r="U21" i="34"/>
  <c r="V6" i="34"/>
  <c r="T8" i="34"/>
  <c r="W9" i="34"/>
  <c r="U12" i="34"/>
  <c r="V15" i="34"/>
  <c r="T17" i="34"/>
  <c r="W20" i="34"/>
  <c r="V21" i="34"/>
  <c r="T5" i="34"/>
  <c r="W6" i="34"/>
  <c r="U8" i="34"/>
  <c r="V12" i="34"/>
  <c r="T14" i="34"/>
  <c r="W15" i="34"/>
  <c r="U17" i="34"/>
  <c r="U5" i="34"/>
  <c r="V8" i="34"/>
  <c r="T10" i="34"/>
  <c r="U14" i="34"/>
  <c r="V17" i="34"/>
  <c r="U20" i="34"/>
  <c r="P21" i="33"/>
  <c r="S21" i="33" s="1"/>
  <c r="Q4" i="33"/>
  <c r="Q6" i="33"/>
  <c r="Q8" i="33"/>
  <c r="Q10" i="33"/>
  <c r="Q12" i="33"/>
  <c r="Q14" i="33"/>
  <c r="Q16" i="33"/>
  <c r="Q20" i="33"/>
  <c r="R21" i="33"/>
  <c r="R4" i="33"/>
  <c r="P21" i="32"/>
  <c r="R21" i="32" s="1"/>
  <c r="Q4" i="32"/>
  <c r="Q8" i="32"/>
  <c r="Q10" i="32"/>
  <c r="Q12" i="32"/>
  <c r="Q14" i="32"/>
  <c r="Q16" i="32"/>
  <c r="Q20" i="32"/>
  <c r="R4" i="32"/>
  <c r="R6" i="32"/>
  <c r="R8" i="32"/>
  <c r="R10" i="32"/>
  <c r="R12" i="32"/>
  <c r="R14" i="32"/>
  <c r="R16" i="32"/>
  <c r="R20" i="32"/>
  <c r="S21" i="32"/>
  <c r="S6" i="32"/>
  <c r="I21" i="32" l="1"/>
  <c r="G21" i="32"/>
  <c r="V22" i="34"/>
  <c r="W21" i="34"/>
  <c r="P22" i="33"/>
  <c r="Q21" i="33"/>
  <c r="P22" i="32"/>
  <c r="R22" i="32" s="1"/>
  <c r="Q21" i="32"/>
  <c r="D21" i="37"/>
  <c r="D5" i="37"/>
  <c r="D6" i="37"/>
  <c r="D7" i="37"/>
  <c r="D8" i="37"/>
  <c r="D9" i="37"/>
  <c r="D10" i="37"/>
  <c r="D12" i="37"/>
  <c r="D13" i="37"/>
  <c r="D14" i="37"/>
  <c r="D15" i="37"/>
  <c r="D16" i="37"/>
  <c r="D17" i="37"/>
  <c r="D20" i="37"/>
  <c r="D4" i="37"/>
  <c r="D22" i="35"/>
  <c r="E22" i="35"/>
  <c r="F22" i="35"/>
  <c r="C22" i="35"/>
  <c r="D21" i="34"/>
  <c r="E21" i="34"/>
  <c r="F21" i="34"/>
  <c r="C21" i="34"/>
  <c r="D21" i="33"/>
  <c r="E21" i="33"/>
  <c r="C21" i="33"/>
  <c r="Q22" i="33" l="1"/>
  <c r="S22" i="33"/>
  <c r="R22" i="33"/>
  <c r="S22" i="32"/>
  <c r="Q22" i="32"/>
  <c r="D22" i="37"/>
  <c r="D22" i="34"/>
  <c r="E22" i="34"/>
  <c r="F22" i="34"/>
  <c r="C22" i="34"/>
  <c r="D22" i="33"/>
  <c r="E22" i="33"/>
  <c r="C22" i="33"/>
  <c r="D27" i="35" l="1"/>
  <c r="D28" i="35" s="1"/>
  <c r="E27" i="35"/>
  <c r="E28" i="35" s="1"/>
  <c r="F27" i="35"/>
  <c r="F28" i="35" s="1"/>
  <c r="C27" i="35"/>
  <c r="C28" i="35" s="1"/>
  <c r="E25" i="35" l="1"/>
  <c r="D25" i="35"/>
  <c r="C25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20" i="34"/>
  <c r="I20" i="34" s="1"/>
  <c r="G4" i="34"/>
  <c r="K4" i="34" s="1"/>
  <c r="F20" i="33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F5" i="32"/>
  <c r="I5" i="32" s="1"/>
  <c r="F6" i="32"/>
  <c r="G6" i="32" s="1"/>
  <c r="F7" i="32"/>
  <c r="H7" i="32" s="1"/>
  <c r="F8" i="32"/>
  <c r="H8" i="32" s="1"/>
  <c r="F9" i="32"/>
  <c r="G9" i="32" s="1"/>
  <c r="F10" i="32"/>
  <c r="H10" i="32" s="1"/>
  <c r="F11" i="32"/>
  <c r="G11" i="32" s="1"/>
  <c r="F12" i="32"/>
  <c r="G12" i="32" s="1"/>
  <c r="F13" i="32"/>
  <c r="I13" i="32" s="1"/>
  <c r="F14" i="32"/>
  <c r="G14" i="32" s="1"/>
  <c r="F15" i="32"/>
  <c r="I15" i="32" s="1"/>
  <c r="H16" i="32"/>
  <c r="F17" i="32"/>
  <c r="G17" i="32" s="1"/>
  <c r="I4" i="32"/>
  <c r="D22" i="32"/>
  <c r="C22" i="32"/>
  <c r="E20" i="24"/>
  <c r="G17" i="24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2" i="24"/>
  <c r="F20" i="24"/>
  <c r="G20" i="24" s="1"/>
  <c r="D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4" i="24"/>
  <c r="G4" i="24" s="1"/>
  <c r="E5" i="24"/>
  <c r="E7" i="24"/>
  <c r="E12" i="24"/>
  <c r="E13" i="24"/>
  <c r="E15" i="24"/>
  <c r="E4" i="24"/>
  <c r="K10" i="34" l="1"/>
  <c r="F22" i="24"/>
  <c r="G22" i="24" s="1"/>
  <c r="H9" i="32"/>
  <c r="H5" i="32"/>
  <c r="G4" i="32"/>
  <c r="J20" i="34"/>
  <c r="J10" i="34"/>
  <c r="I10" i="34"/>
  <c r="J14" i="34"/>
  <c r="I14" i="34"/>
  <c r="J6" i="34"/>
  <c r="J13" i="34"/>
  <c r="I6" i="34"/>
  <c r="J5" i="34"/>
  <c r="I20" i="33"/>
  <c r="H17" i="32"/>
  <c r="I16" i="32"/>
  <c r="G16" i="32"/>
  <c r="G10" i="32"/>
  <c r="I17" i="32"/>
  <c r="I9" i="32"/>
  <c r="I10" i="32"/>
  <c r="G5" i="32"/>
  <c r="H4" i="32"/>
  <c r="I20" i="32"/>
  <c r="H13" i="32"/>
  <c r="H20" i="32"/>
  <c r="G13" i="32"/>
  <c r="I8" i="32"/>
  <c r="I12" i="32"/>
  <c r="G8" i="32"/>
  <c r="H15" i="32"/>
  <c r="G15" i="32"/>
  <c r="H12" i="32"/>
  <c r="I14" i="32"/>
  <c r="I6" i="32"/>
  <c r="H14" i="32"/>
  <c r="I11" i="32"/>
  <c r="H6" i="32"/>
  <c r="H11" i="32"/>
  <c r="G7" i="32"/>
  <c r="I7" i="32"/>
  <c r="G21" i="34"/>
  <c r="H21" i="34" s="1"/>
  <c r="H20" i="34"/>
  <c r="K20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0" i="33"/>
  <c r="I10" i="33"/>
  <c r="H6" i="33"/>
  <c r="I14" i="33"/>
  <c r="F21" i="33"/>
  <c r="G21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7" i="33"/>
  <c r="G9" i="33"/>
  <c r="G13" i="33"/>
  <c r="G17" i="33"/>
  <c r="H5" i="33"/>
  <c r="H7" i="33"/>
  <c r="H9" i="33"/>
  <c r="H11" i="33"/>
  <c r="H13" i="33"/>
  <c r="H15" i="33"/>
  <c r="H17" i="33"/>
  <c r="H20" i="33"/>
  <c r="E22" i="32"/>
  <c r="E11" i="24"/>
  <c r="E10" i="24"/>
  <c r="E17" i="24"/>
  <c r="E9" i="24"/>
  <c r="E16" i="24"/>
  <c r="E8" i="24"/>
  <c r="E21" i="24" s="1"/>
  <c r="G21" i="24"/>
  <c r="G22" i="34" l="1"/>
  <c r="J22" i="34" s="1"/>
  <c r="F22" i="33"/>
  <c r="G22" i="33" s="1"/>
  <c r="K22" i="34"/>
  <c r="I21" i="34"/>
  <c r="K21" i="34"/>
  <c r="J21" i="34"/>
  <c r="H21" i="33"/>
  <c r="I21" i="33"/>
  <c r="E22" i="24"/>
  <c r="I22" i="33" l="1"/>
  <c r="H22" i="33"/>
  <c r="H22" i="34"/>
  <c r="I22" i="34"/>
  <c r="F22" i="32"/>
  <c r="G22" i="32" l="1"/>
  <c r="H22" i="32"/>
  <c r="I22" i="32"/>
</calcChain>
</file>

<file path=xl/sharedStrings.xml><?xml version="1.0" encoding="utf-8"?>
<sst xmlns="http://schemas.openxmlformats.org/spreadsheetml/2006/main" count="665" uniqueCount="70">
  <si>
    <t>Vzdělání oprávněných úředních osob</t>
  </si>
  <si>
    <t>Praxe oprávněných úředních osob</t>
  </si>
  <si>
    <t>Magistrát hlavního města Prahy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</si>
  <si>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</si>
  <si>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</si>
  <si>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</si>
  <si>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</si>
  <si>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</si>
  <si>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</si>
  <si>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</si>
  <si>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</si>
  <si>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</si>
  <si>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</si>
  <si>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</si>
  <si>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</si>
  <si>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</si>
  <si>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</si>
  <si>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</si>
  <si>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</si>
  <si>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</si>
  <si>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</si>
  <si>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</si>
  <si>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</si>
  <si>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</si>
  <si>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</si>
  <si>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</si>
  <si>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</si>
  <si>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</si>
  <si>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</si>
  <si>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</si>
  <si>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</si>
  <si>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</si>
  <si>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</si>
  <si>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</si>
  <si>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</si>
  <si>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</si>
  <si>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</si>
  <si>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</si>
  <si>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</si>
  <si>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</si>
  <si>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</si>
  <si>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</si>
  <si>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</si>
  <si>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</si>
  <si>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</si>
  <si>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</si>
  <si>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</si>
  <si>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</si>
  <si>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</si>
  <si>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</si>
  <si>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Ministerstvo zemědělství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</si>
  <si>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</si>
  <si>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</si>
  <si>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</si>
  <si>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</si>
  <si>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</si>
  <si>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</si>
  <si>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</si>
  <si>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</si>
  <si>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</si>
  <si>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</si>
  <si>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</si>
  <si>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</si>
  <si>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</si>
  <si>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</si>
  <si>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</si>
  <si>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</si>
  <si>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</si>
  <si>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</si>
  <si>
    <t>Ministerstvo zemědělství -  poč.úřadů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</si>
</sst>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76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5" fillId="0" borderId="0">
      <alignment vertical="top"/>
    </xf>
    <xf numFmtId="0" fontId="7" fillId="0" borderId="0"/>
    <xf numFmtId="0" fontId="25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1" fillId="0" borderId="3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9" fillId="20" borderId="0" applyNumberFormat="0" applyBorder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45" fillId="0" borderId="0"/>
    <xf numFmtId="0" fontId="4" fillId="0" borderId="0"/>
    <xf numFmtId="0" fontId="24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46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46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47" fillId="0" borderId="9" applyNumberFormat="0" applyFill="0" applyAlignment="0" applyProtection="0"/>
    <xf numFmtId="0" fontId="48" fillId="2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25" borderId="10" applyNumberFormat="0" applyAlignment="0" applyProtection="0"/>
    <xf numFmtId="0" fontId="51" fillId="26" borderId="10" applyNumberFormat="0" applyAlignment="0" applyProtection="0"/>
    <xf numFmtId="0" fontId="52" fillId="26" borderId="11" applyNumberFormat="0" applyAlignment="0" applyProtection="0"/>
    <xf numFmtId="0" fontId="5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8" fillId="14" borderId="0" applyNumberFormat="0" applyBorder="0" applyAlignment="0" applyProtection="0"/>
    <xf numFmtId="0" fontId="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8" fillId="15" borderId="0" applyNumberFormat="0" applyBorder="0" applyAlignment="0" applyProtection="0"/>
    <xf numFmtId="0" fontId="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8" fillId="16" borderId="0" applyNumberFormat="0" applyBorder="0" applyAlignment="0" applyProtection="0"/>
    <xf numFmtId="0" fontId="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8" fillId="17" borderId="0" applyNumberFormat="0" applyBorder="0" applyAlignment="0" applyProtection="0"/>
    <xf numFmtId="0" fontId="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8" fillId="18" borderId="0" applyNumberFormat="0" applyBorder="0" applyAlignment="0" applyProtection="0"/>
    <xf numFmtId="0" fontId="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8" fillId="19" borderId="0" applyNumberFormat="0" applyBorder="0" applyAlignment="0" applyProtection="0"/>
    <xf numFmtId="0" fontId="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9" fillId="0" borderId="3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9" fillId="20" borderId="0" applyNumberFormat="0" applyBorder="0" applyAlignment="0" applyProtection="0"/>
    <xf numFmtId="0" fontId="10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40" fillId="21" borderId="4" applyNumberFormat="0" applyAlignment="0" applyProtection="0"/>
    <xf numFmtId="0" fontId="11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40" fillId="21" borderId="4" applyNumberFormat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41" fillId="0" borderId="5" applyNumberFormat="0" applyFill="0" applyAlignment="0" applyProtection="0"/>
    <xf numFmtId="0" fontId="12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2" fillId="0" borderId="6" applyNumberFormat="0" applyFill="0" applyAlignment="0" applyProtection="0"/>
    <xf numFmtId="0" fontId="13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43" fillId="0" borderId="7" applyNumberFormat="0" applyFill="0" applyAlignment="0" applyProtection="0"/>
    <xf numFmtId="0" fontId="14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4" fillId="22" borderId="0" applyNumberFormat="0" applyBorder="0" applyAlignment="0" applyProtection="0"/>
    <xf numFmtId="0" fontId="16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6" fillId="22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47" fillId="0" borderId="9" applyNumberFormat="0" applyFill="0" applyAlignment="0" applyProtection="0"/>
    <xf numFmtId="0" fontId="1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8" fillId="24" borderId="0" applyNumberFormat="0" applyBorder="0" applyAlignment="0" applyProtection="0"/>
    <xf numFmtId="0" fontId="1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50" fillId="25" borderId="10" applyNumberFormat="0" applyAlignment="0" applyProtection="0"/>
    <xf numFmtId="0" fontId="2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50" fillId="25" borderId="10" applyNumberFormat="0" applyAlignment="0" applyProtection="0"/>
    <xf numFmtId="0" fontId="20" fillId="25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21" fillId="26" borderId="10" applyNumberFormat="0" applyAlignment="0" applyProtection="0"/>
    <xf numFmtId="0" fontId="51" fillId="26" borderId="10" applyNumberFormat="0" applyAlignment="0" applyProtection="0"/>
    <xf numFmtId="0" fontId="2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51" fillId="26" borderId="10" applyNumberFormat="0" applyAlignment="0" applyProtection="0"/>
    <xf numFmtId="0" fontId="21" fillId="26" borderId="10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22" fillId="26" borderId="11" applyNumberFormat="0" applyAlignment="0" applyProtection="0"/>
    <xf numFmtId="0" fontId="52" fillId="26" borderId="11" applyNumberFormat="0" applyAlignment="0" applyProtection="0"/>
    <xf numFmtId="0" fontId="2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52" fillId="26" borderId="11" applyNumberFormat="0" applyAlignment="0" applyProtection="0"/>
    <xf numFmtId="0" fontId="22" fillId="26" borderId="1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8" fillId="27" borderId="0" applyNumberFormat="0" applyBorder="0" applyAlignment="0" applyProtection="0"/>
    <xf numFmtId="0" fontId="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8" fillId="28" borderId="0" applyNumberFormat="0" applyBorder="0" applyAlignment="0" applyProtection="0"/>
    <xf numFmtId="0" fontId="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8" fillId="29" borderId="0" applyNumberFormat="0" applyBorder="0" applyAlignment="0" applyProtection="0"/>
    <xf numFmtId="0" fontId="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8" fillId="30" borderId="0" applyNumberFormat="0" applyBorder="0" applyAlignment="0" applyProtection="0"/>
    <xf numFmtId="0" fontId="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8" fillId="31" borderId="0" applyNumberFormat="0" applyBorder="0" applyAlignment="0" applyProtection="0"/>
    <xf numFmtId="0" fontId="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5" fillId="0" borderId="0"/>
    <xf numFmtId="0" fontId="1" fillId="23" borderId="8" applyNumberFormat="0" applyFont="0" applyAlignment="0" applyProtection="0"/>
  </cellStyleXfs>
  <cellXfs count="129">
    <xf numFmtId="0" fontId="0" fillId="0" borderId="0" xfId="0"/>
    <xf numFmtId="0" fontId="0" fillId="0" borderId="0" xfId="0" applyAlignment="1">
      <alignment vertical="top"/>
    </xf>
    <xf numFmtId="0" fontId="29" fillId="33" borderId="1" xfId="0" applyFont="1" applyFill="1" applyBorder="1" applyAlignment="1">
      <alignment horizontal="center" vertical="top"/>
    </xf>
    <xf numFmtId="0" fontId="26" fillId="33" borderId="1" xfId="0" applyFont="1" applyFill="1" applyBorder="1" applyAlignment="1">
      <alignment horizontal="left" vertical="top" wrapText="1"/>
    </xf>
    <xf numFmtId="0" fontId="31" fillId="34" borderId="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1" fontId="28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4" fillId="34" borderId="1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7" fillId="33" borderId="1" xfId="0" applyFont="1" applyFill="1" applyBorder="1" applyAlignment="1">
      <alignment vertical="top" wrapText="1"/>
    </xf>
    <xf numFmtId="0" fontId="36" fillId="0" borderId="0" xfId="0" applyFont="1" applyBorder="1" applyAlignment="1">
      <alignment horizontal="center" vertical="top"/>
    </xf>
    <xf numFmtId="0" fontId="28" fillId="0" borderId="14" xfId="0" applyFont="1" applyFill="1" applyBorder="1" applyAlignment="1">
      <alignment vertical="top"/>
    </xf>
    <xf numFmtId="0" fontId="35" fillId="0" borderId="0" xfId="0" applyFont="1" applyBorder="1" applyAlignment="1">
      <alignment vertical="top"/>
    </xf>
    <xf numFmtId="0" fontId="37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33" borderId="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6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8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 wrapText="1"/>
    </xf>
    <xf numFmtId="1" fontId="28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7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7" fillId="33" borderId="2" xfId="0" applyFont="1" applyFill="1" applyBorder="1" applyAlignment="1">
      <alignment vertical="top" wrapText="1"/>
    </xf>
    <xf numFmtId="1" fontId="28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Alignment="1">
      <alignment vertical="top"/>
    </xf>
    <xf numFmtId="0" fontId="26" fillId="33" borderId="1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vertical="top" wrapText="1"/>
    </xf>
    <xf numFmtId="0" fontId="37" fillId="33" borderId="1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vertical="top"/>
    </xf>
    <xf numFmtId="0" fontId="37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33" borderId="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8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1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left" vertical="top" wrapText="1"/>
    </xf>
    <xf numFmtId="1" fontId="28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29" fillId="33" borderId="1" xfId="0" applyFont="1" applyFill="1" applyBorder="1" applyAlignment="1">
      <alignment horizontal="center" vertical="top"/>
    </xf>
    <xf numFmtId="0" fontId="26" fillId="33" borderId="1" xfId="0" applyFont="1" applyFill="1" applyBorder="1" applyAlignment="1">
      <alignment horizontal="left" vertical="top" wrapText="1"/>
    </xf>
    <xf numFmtId="0" fontId="31" fillId="34" borderId="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28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4" fillId="34" borderId="1" xfId="0" applyFont="1" applyFill="1" applyBorder="1" applyAlignment="1">
      <alignment vertical="top" wrapText="1"/>
    </xf>
    <xf numFmtId="0" fontId="37" fillId="33" borderId="1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vertical="top"/>
    </xf>
    <xf numFmtId="0" fontId="37" fillId="33" borderId="2" xfId="0" applyFont="1" applyFill="1" applyBorder="1" applyAlignment="1">
      <alignment vertical="top" wrapText="1"/>
    </xf>
    <xf numFmtId="0" fontId="29" fillId="33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28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7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28" fillId="0" borderId="1" xfId="0" applyNumberFormat="1" applyFont="1" applyFill="1" applyBorder="1" applyAlignment="1">
      <alignment vertical="top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top"/>
    </xf>
    <xf numFmtId="0" fontId="37" fillId="33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8" fillId="0" borderId="1" xfId="0" applyNumberFormat="1" applyFont="1" applyBorder="1" applyAlignment="1">
      <alignment vertical="top"/>
    </xf>
    <xf numFmtId="0" fontId="0" fillId="33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</cellXfs>
  <cellStyles count="64769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3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4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65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3" xfId="543"/>
    <cellStyle name="normální 22 3 2" xfId="58830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3" xfId="58836"/>
    <cellStyle name="Normální 23 4" xfId="58837"/>
    <cellStyle name="Normální 23 5" xfId="58838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66"/>
    <cellStyle name="Normální 7 2 4 3" xfId="64767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68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mruColors>
      <color rgb="FFFFFFCC"/>
      <color rgb="FF006600"/>
      <color rgb="FFFFCC00"/>
      <color rgb="FFFFFF66"/>
      <color rgb="FFCC3300"/>
      <color rgb="FFFF9900"/>
      <color rgb="FF008000"/>
      <color rgb="FFCC6600"/>
      <color rgb="FFFF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554496"/>
        <c:axId val="44552960"/>
      </c:barChart>
      <c:valAx>
        <c:axId val="4455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554496"/>
        <c:crosses val="autoZero"/>
        <c:crossBetween val="between"/>
      </c:valAx>
      <c:catAx>
        <c:axId val="445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4552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833472"/>
        <c:axId val="51831936"/>
      </c:barChart>
      <c:valAx>
        <c:axId val="51831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833472"/>
        <c:crosses val="autoZero"/>
        <c:crossBetween val="between"/>
      </c:valAx>
      <c:catAx>
        <c:axId val="518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831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7478842452385912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Graf4!$AA$4:$AA$22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33</c:v>
                </c:pt>
                <c:pt idx="14">
                  <c:v>67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Graf4!$AC$4:$AC$22</c:f>
              <c:numCache>
                <c:formatCode>0</c:formatCode>
                <c:ptCount val="19"/>
                <c:pt idx="0">
                  <c:v>80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71</c:v>
                </c:pt>
                <c:pt idx="12">
                  <c:v>71</c:v>
                </c:pt>
                <c:pt idx="13">
                  <c:v>56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162112"/>
        <c:axId val="51160576"/>
      </c:barChart>
      <c:valAx>
        <c:axId val="51160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162112"/>
        <c:crosses val="autoZero"/>
        <c:crossBetween val="between"/>
      </c:valAx>
      <c:catAx>
        <c:axId val="511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160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747884245238591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Graf4!$AK$4:$AK$22</c:f>
              <c:numCache>
                <c:formatCode>0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Graf4!$AL$4:$AL$22</c:f>
              <c:numCache>
                <c:formatCode>0</c:formatCode>
                <c:ptCount val="19"/>
                <c:pt idx="0">
                  <c:v>10</c:v>
                </c:pt>
                <c:pt idx="1">
                  <c:v>38</c:v>
                </c:pt>
                <c:pt idx="2">
                  <c:v>33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29</c:v>
                </c:pt>
                <c:pt idx="13">
                  <c:v>20</c:v>
                </c:pt>
                <c:pt idx="14">
                  <c:v>33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Graf4!$AM$4:$AM$22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71</c:v>
                </c:pt>
                <c:pt idx="13">
                  <c:v>80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02400"/>
        <c:axId val="51276032"/>
      </c:barChart>
      <c:valAx>
        <c:axId val="51276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302400"/>
        <c:crosses val="autoZero"/>
        <c:crossBetween val="between"/>
      </c:valAx>
      <c:catAx>
        <c:axId val="513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276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213632"/>
        <c:axId val="52212096"/>
      </c:barChart>
      <c:valAx>
        <c:axId val="5221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213632"/>
        <c:crosses val="autoZero"/>
        <c:crossBetween val="between"/>
      </c:valAx>
      <c:catAx>
        <c:axId val="522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2212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738"/>
          <c:w val="0.271420553200085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629440"/>
        <c:axId val="51627904"/>
      </c:barChart>
      <c:valAx>
        <c:axId val="51627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629440"/>
        <c:crosses val="autoZero"/>
        <c:crossBetween val="between"/>
      </c:valAx>
      <c:catAx>
        <c:axId val="516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627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738"/>
          <c:w val="0.271420553200085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7478842452385912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Graf5!$AF$4:$AF$22</c:f>
              <c:numCache>
                <c:formatCode>0</c:formatCode>
                <c:ptCount val="19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21</c:v>
                </c:pt>
                <c:pt idx="18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Graf5!$AG$4:$AG$22</c:f>
              <c:numCache>
                <c:formatCode>0</c:formatCode>
                <c:ptCount val="19"/>
                <c:pt idx="0">
                  <c:v>70</c:v>
                </c:pt>
                <c:pt idx="1">
                  <c:v>40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1">
                  <c:v>14</c:v>
                </c:pt>
                <c:pt idx="12">
                  <c:v>57</c:v>
                </c:pt>
                <c:pt idx="13">
                  <c:v>89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61</c:v>
                </c:pt>
                <c:pt idx="18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Graf5!$AH$4:$AH$22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14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Graf5!$AI$4:$AI$22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676288"/>
        <c:axId val="51666304"/>
      </c:barChart>
      <c:valAx>
        <c:axId val="51666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676288"/>
        <c:crosses val="autoZero"/>
        <c:crossBetween val="between"/>
      </c:valAx>
      <c:catAx>
        <c:axId val="51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6663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761"/>
          <c:w val="0.271420553200085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747884245238591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Graf5!$AR$4:$AR$22</c:f>
              <c:numCache>
                <c:formatCode>0</c:formatCode>
                <c:ptCount val="19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18</c:v>
                </c:pt>
                <c:pt idx="18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Graf5!$AS$4:$AS$22</c:f>
              <c:numCache>
                <c:formatCode>0</c:formatCode>
                <c:ptCount val="19"/>
                <c:pt idx="0">
                  <c:v>70</c:v>
                </c:pt>
                <c:pt idx="1">
                  <c:v>57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0">
                  <c:v>63</c:v>
                </c:pt>
                <c:pt idx="11">
                  <c:v>14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63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Graf5!$AT$4:$AT$22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14</c:v>
                </c:pt>
                <c:pt idx="12">
                  <c:v>14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Graf5!$AU$4:$AU$22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533888"/>
        <c:axId val="52532352"/>
      </c:barChart>
      <c:valAx>
        <c:axId val="52532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533888"/>
        <c:crosses val="autoZero"/>
        <c:crossBetween val="between"/>
      </c:valAx>
      <c:catAx>
        <c:axId val="525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2532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772"/>
          <c:w val="0.271420553200085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9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400896"/>
        <c:axId val="52390912"/>
      </c:barChart>
      <c:valAx>
        <c:axId val="5239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00896"/>
        <c:crosses val="autoZero"/>
        <c:crossBetween val="between"/>
      </c:valAx>
      <c:catAx>
        <c:axId val="524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390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94"/>
          <c:y val="0.46220119119725805"/>
          <c:w val="0.20007910867615808"/>
          <c:h val="0.408114274177272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29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312320"/>
        <c:axId val="52310784"/>
      </c:barChart>
      <c:valAx>
        <c:axId val="52310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312320"/>
        <c:crosses val="autoZero"/>
        <c:crossBetween val="between"/>
      </c:valAx>
      <c:catAx>
        <c:axId val="523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31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61"/>
          <c:h val="0.417729658792654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9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Graf6!$F$24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891648"/>
        <c:axId val="52336896"/>
      </c:barChart>
      <c:valAx>
        <c:axId val="52336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91648"/>
        <c:crosses val="autoZero"/>
        <c:crossBetween val="between"/>
      </c:valAx>
      <c:catAx>
        <c:axId val="528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336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94"/>
          <c:y val="0.46220119119725805"/>
          <c:w val="0.20007910867615808"/>
          <c:h val="0.408114274177272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37696"/>
        <c:axId val="51036160"/>
      </c:barChart>
      <c:valAx>
        <c:axId val="51036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037696"/>
        <c:crosses val="autoZero"/>
        <c:crossBetween val="between"/>
      </c:valAx>
      <c:catAx>
        <c:axId val="510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03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9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950528"/>
        <c:axId val="52948992"/>
      </c:barChart>
      <c:valAx>
        <c:axId val="5294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50528"/>
        <c:crosses val="autoZero"/>
        <c:crossBetween val="between"/>
      </c:valAx>
      <c:catAx>
        <c:axId val="529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948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94"/>
          <c:y val="0.46220119119725805"/>
          <c:w val="0.20007910867615808"/>
          <c:h val="0.408114274177272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29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Graf6!$L$27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05312"/>
        <c:axId val="53003776"/>
      </c:barChart>
      <c:valAx>
        <c:axId val="530037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005312"/>
        <c:crosses val="autoZero"/>
        <c:crossBetween val="between"/>
      </c:valAx>
      <c:catAx>
        <c:axId val="530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03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61"/>
          <c:h val="0.417729658792654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291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Graf6!$L$24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60352"/>
        <c:axId val="53042176"/>
      </c:barChart>
      <c:valAx>
        <c:axId val="53042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060352"/>
        <c:crosses val="autoZero"/>
        <c:crossBetween val="between"/>
      </c:valAx>
      <c:catAx>
        <c:axId val="530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42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394"/>
          <c:y val="0.46220119119725805"/>
          <c:w val="0.20007910867615808"/>
          <c:h val="0.408114274177272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176576"/>
        <c:axId val="53175040"/>
      </c:barChart>
      <c:valAx>
        <c:axId val="5317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76576"/>
        <c:crosses val="autoZero"/>
        <c:crossBetween val="between"/>
      </c:valAx>
      <c:catAx>
        <c:axId val="531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17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46220119119725811"/>
          <c:w val="0.20007910867615808"/>
          <c:h val="0.408114274177272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325824"/>
        <c:axId val="53307648"/>
      </c:barChart>
      <c:valAx>
        <c:axId val="53307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325824"/>
        <c:crosses val="autoZero"/>
        <c:crossBetween val="between"/>
      </c:valAx>
      <c:catAx>
        <c:axId val="533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307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64"/>
          <c:h val="0.41772965879265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Graf6!$S$24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233152"/>
        <c:axId val="53231616"/>
      </c:barChart>
      <c:valAx>
        <c:axId val="53231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3233152"/>
        <c:crosses val="autoZero"/>
        <c:crossBetween val="between"/>
      </c:valAx>
      <c:catAx>
        <c:axId val="532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231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05"/>
          <c:y val="0.46220119119725811"/>
          <c:w val="0.20007910867615808"/>
          <c:h val="0.408114274177272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279744"/>
        <c:axId val="53278208"/>
      </c:barChart>
      <c:valAx>
        <c:axId val="5327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79744"/>
        <c:crosses val="autoZero"/>
        <c:crossBetween val="between"/>
      </c:valAx>
      <c:catAx>
        <c:axId val="532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278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16"/>
          <c:y val="0.46220119119725817"/>
          <c:w val="0.20007910867615808"/>
          <c:h val="0.408114274177272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Graf6!$Z$27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757248"/>
        <c:axId val="52739072"/>
      </c:barChart>
      <c:valAx>
        <c:axId val="52739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757248"/>
        <c:crosses val="autoZero"/>
        <c:crossBetween val="between"/>
      </c:valAx>
      <c:catAx>
        <c:axId val="527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739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67"/>
          <c:h val="0.4177296587926550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397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32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807936"/>
        <c:axId val="52806400"/>
      </c:barChart>
      <c:valAx>
        <c:axId val="52806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07936"/>
        <c:crosses val="autoZero"/>
        <c:crossBetween val="between"/>
      </c:valAx>
      <c:catAx>
        <c:axId val="528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806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416"/>
          <c:y val="0.46220119119725817"/>
          <c:w val="0.20007910867615808"/>
          <c:h val="0.408114274177272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877184"/>
        <c:axId val="52875648"/>
      </c:barChart>
      <c:valAx>
        <c:axId val="52875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877184"/>
        <c:crosses val="autoZero"/>
        <c:crossBetween val="between"/>
      </c:valAx>
      <c:catAx>
        <c:axId val="528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287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59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7478842452385912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Graf2!$Z$4:$Z$22</c:f>
              <c:numCache>
                <c:formatCode>0</c:formatCode>
                <c:ptCount val="19"/>
                <c:pt idx="0">
                  <c:v>83</c:v>
                </c:pt>
                <c:pt idx="1">
                  <c:v>83</c:v>
                </c:pt>
                <c:pt idx="2">
                  <c:v>50</c:v>
                </c:pt>
                <c:pt idx="3">
                  <c:v>44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1">
                  <c:v>86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36</c:v>
                </c:pt>
                <c:pt idx="17">
                  <c:v>84</c:v>
                </c:pt>
                <c:pt idx="18">
                  <c:v>79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Graf2!$AA$4:$AA$22</c:f>
              <c:numCache>
                <c:formatCode>0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50</c:v>
                </c:pt>
                <c:pt idx="3">
                  <c:v>56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1">
                  <c:v>14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64</c:v>
                </c:pt>
                <c:pt idx="17">
                  <c:v>16</c:v>
                </c:pt>
                <c:pt idx="1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35936"/>
        <c:axId val="51321856"/>
      </c:barChart>
      <c:valAx>
        <c:axId val="5132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335936"/>
        <c:crosses val="autoZero"/>
        <c:crossBetween val="between"/>
      </c:valAx>
      <c:catAx>
        <c:axId val="513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32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59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801344"/>
        <c:axId val="53791360"/>
      </c:barChart>
      <c:valAx>
        <c:axId val="53791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3801344"/>
        <c:crosses val="autoZero"/>
        <c:crossBetween val="between"/>
      </c:valAx>
      <c:catAx>
        <c:axId val="538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3791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59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57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2013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Graf11!$U$3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Graf11!$U$4:$U$22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62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100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37</c:v>
                </c:pt>
              </c:numCache>
            </c:numRef>
          </c:val>
        </c:ser>
        <c:ser>
          <c:idx val="0"/>
          <c:order val="1"/>
          <c:tx>
            <c:strRef>
              <c:f>Graf11!$V$3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Graf11!$V$4:$V$22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38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0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343936"/>
        <c:axId val="54342400"/>
      </c:barChart>
      <c:valAx>
        <c:axId val="54342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4343936"/>
        <c:crosses val="autoZero"/>
        <c:crossBetween val="between"/>
      </c:valAx>
      <c:catAx>
        <c:axId val="543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4342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5962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6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Graf11!$U$21:$V$21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6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Graf11!$U$20:$V$20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747884245238591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Graf2!$AJ$4:$AJ$22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44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36</c:v>
                </c:pt>
                <c:pt idx="17">
                  <c:v>86</c:v>
                </c:pt>
                <c:pt idx="18">
                  <c:v>82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Graf2!$AK$4:$AK$22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64</c:v>
                </c:pt>
                <c:pt idx="17">
                  <c:v>14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388800"/>
        <c:axId val="51382912"/>
      </c:barChart>
      <c:valAx>
        <c:axId val="51382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388800"/>
        <c:crosses val="autoZero"/>
        <c:crossBetween val="between"/>
      </c:valAx>
      <c:catAx>
        <c:axId val="513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382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4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6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Graf11!$U$22:$V$22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2014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Graf11!$AD$3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Graf11!$AD$4:$AD$22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55</c:v>
                </c:pt>
                <c:pt idx="7">
                  <c:v>40</c:v>
                </c:pt>
                <c:pt idx="8">
                  <c:v>30</c:v>
                </c:pt>
                <c:pt idx="9">
                  <c:v>10</c:v>
                </c:pt>
                <c:pt idx="10">
                  <c:v>24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Graf11!$AE$3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Graf11!$AE$4:$AE$22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45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76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64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624640"/>
        <c:axId val="54618752"/>
      </c:barChart>
      <c:valAx>
        <c:axId val="54618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4624640"/>
        <c:crosses val="autoZero"/>
        <c:crossBetween val="between"/>
      </c:valAx>
      <c:catAx>
        <c:axId val="546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4618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5973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Graf11!$AD$21:$AE$21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Graf11!$AD$20:$AE$20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37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Graf11!$AD$22:$AE$22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444352"/>
        <c:axId val="51442816"/>
      </c:barChart>
      <c:valAx>
        <c:axId val="51442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444352"/>
        <c:crosses val="autoZero"/>
        <c:crossBetween val="between"/>
      </c:valAx>
      <c:catAx>
        <c:axId val="514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442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2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001408"/>
        <c:axId val="49999872"/>
      </c:barChart>
      <c:valAx>
        <c:axId val="49999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0001408"/>
        <c:crosses val="autoZero"/>
        <c:crossBetween val="between"/>
      </c:valAx>
      <c:catAx>
        <c:axId val="500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9999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2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2"/>
          <c:w val="0.7478842452385912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7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Graf3!$AA$4:$AA$22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Graf3!$AC$4:$AC$22</c:f>
              <c:numCache>
                <c:formatCode>0</c:formatCode>
                <c:ptCount val="19"/>
                <c:pt idx="0">
                  <c:v>90</c:v>
                </c:pt>
                <c:pt idx="1">
                  <c:v>67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496448"/>
        <c:axId val="51494912"/>
      </c:barChart>
      <c:valAx>
        <c:axId val="51494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496448"/>
        <c:crosses val="autoZero"/>
        <c:crossBetween val="between"/>
      </c:valAx>
      <c:catAx>
        <c:axId val="514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494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2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0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94"/>
          <c:w val="0.747884245238591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1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Graf3!$AK$4:$AK$22</c:f>
              <c:numCache>
                <c:formatCode>0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Graf3!$AL$4:$AL$22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Graf3!$AM$4:$AM$22</c:f>
              <c:numCache>
                <c:formatCode>0</c:formatCode>
                <c:ptCount val="19"/>
                <c:pt idx="0">
                  <c:v>90</c:v>
                </c:pt>
                <c:pt idx="1">
                  <c:v>63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861376"/>
        <c:axId val="51859840"/>
      </c:barChart>
      <c:valAx>
        <c:axId val="51859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861376"/>
        <c:crosses val="autoZero"/>
        <c:crossBetween val="between"/>
      </c:valAx>
      <c:catAx>
        <c:axId val="518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859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289"/>
          <c:w val="0.747884245238590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04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75744"/>
        <c:axId val="51774208"/>
      </c:barChart>
      <c:valAx>
        <c:axId val="51774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1775744"/>
        <c:crosses val="autoZero"/>
        <c:crossBetween val="between"/>
      </c:valAx>
      <c:catAx>
        <c:axId val="517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51774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607725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607725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579150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579150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29</xdr:col>
      <xdr:colOff>74325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39</xdr:col>
      <xdr:colOff>74325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34</xdr:col>
      <xdr:colOff>274350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46</xdr:col>
      <xdr:colOff>274350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6</xdr:col>
      <xdr:colOff>521250</xdr:colOff>
      <xdr:row>70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521250</xdr:colOff>
      <xdr:row>49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9525</xdr:rowOff>
    </xdr:from>
    <xdr:to>
      <xdr:col>6</xdr:col>
      <xdr:colOff>521250</xdr:colOff>
      <xdr:row>91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182400</xdr:rowOff>
    </xdr:from>
    <xdr:to>
      <xdr:col>13</xdr:col>
      <xdr:colOff>521250</xdr:colOff>
      <xdr:row>70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13</xdr:col>
      <xdr:colOff>521250</xdr:colOff>
      <xdr:row>49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13</xdr:col>
      <xdr:colOff>521250</xdr:colOff>
      <xdr:row>91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50</xdr:row>
      <xdr:rowOff>182400</xdr:rowOff>
    </xdr:from>
    <xdr:to>
      <xdr:col>20</xdr:col>
      <xdr:colOff>521250</xdr:colOff>
      <xdr:row>70</xdr:row>
      <xdr:rowOff>152400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521250</xdr:colOff>
      <xdr:row>49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20</xdr:col>
      <xdr:colOff>521250</xdr:colOff>
      <xdr:row>91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50</xdr:row>
      <xdr:rowOff>182400</xdr:rowOff>
    </xdr:from>
    <xdr:to>
      <xdr:col>27</xdr:col>
      <xdr:colOff>521250</xdr:colOff>
      <xdr:row>70</xdr:row>
      <xdr:rowOff>152400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521250</xdr:colOff>
      <xdr:row>49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72</xdr:row>
      <xdr:rowOff>0</xdr:rowOff>
    </xdr:from>
    <xdr:to>
      <xdr:col>27</xdr:col>
      <xdr:colOff>521250</xdr:colOff>
      <xdr:row>91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26</xdr:col>
      <xdr:colOff>417225</xdr:colOff>
      <xdr:row>53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97</xdr:row>
      <xdr:rowOff>0</xdr:rowOff>
    </xdr:from>
    <xdr:to>
      <xdr:col>24</xdr:col>
      <xdr:colOff>16425</xdr:colOff>
      <xdr:row>116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24</xdr:col>
      <xdr:colOff>16425</xdr:colOff>
      <xdr:row>95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54</xdr:row>
      <xdr:rowOff>182400</xdr:rowOff>
    </xdr:from>
    <xdr:to>
      <xdr:col>24</xdr:col>
      <xdr:colOff>16425</xdr:colOff>
      <xdr:row>74</xdr:row>
      <xdr:rowOff>152400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24</xdr:row>
      <xdr:rowOff>0</xdr:rowOff>
    </xdr:from>
    <xdr:to>
      <xdr:col>35</xdr:col>
      <xdr:colOff>417225</xdr:colOff>
      <xdr:row>53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97</xdr:row>
      <xdr:rowOff>0</xdr:rowOff>
    </xdr:from>
    <xdr:to>
      <xdr:col>33</xdr:col>
      <xdr:colOff>16425</xdr:colOff>
      <xdr:row>116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76</xdr:row>
      <xdr:rowOff>0</xdr:rowOff>
    </xdr:from>
    <xdr:to>
      <xdr:col>33</xdr:col>
      <xdr:colOff>16425</xdr:colOff>
      <xdr:row>95</xdr:row>
      <xdr:rowOff>160500</xdr:rowOff>
    </xdr:to>
    <xdr:graphicFrame macro="">
      <xdr:nvGraphicFramePr>
        <xdr:cNvPr id="22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54</xdr:row>
      <xdr:rowOff>182400</xdr:rowOff>
    </xdr:from>
    <xdr:to>
      <xdr:col>33</xdr:col>
      <xdr:colOff>16425</xdr:colOff>
      <xdr:row>74</xdr:row>
      <xdr:rowOff>152400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9"/>
  <sheetViews>
    <sheetView topLeftCell="X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63" customWidth="1"/>
    <col min="13" max="13" width="12" style="53" bestFit="1" customWidth="1"/>
    <col min="14" max="14" width="8.42578125" style="53" customWidth="1"/>
    <col min="15" max="15" width="9.7109375" style="53" customWidth="1"/>
    <col min="16" max="16" width="18.5703125" style="53" bestFit="1" customWidth="1"/>
    <col min="17" max="17" width="18.7109375" style="53" customWidth="1"/>
    <col min="18" max="21" width="9.140625" style="53" customWidth="1"/>
    <col min="22" max="22" width="25" style="63" customWidth="1"/>
    <col min="23" max="23" width="12" style="100" bestFit="1" customWidth="1"/>
    <col min="24" max="24" width="8.42578125" style="100" customWidth="1"/>
    <col min="25" max="25" width="9.7109375" style="100" customWidth="1"/>
    <col min="26" max="26" width="18.5703125" style="100" bestFit="1" customWidth="1"/>
    <col min="27" max="27" width="18.7109375" style="100" customWidth="1"/>
    <col min="28" max="30" width="9.140625" style="1"/>
    <col min="31" max="31" width="9.140625" style="1" customWidth="1"/>
    <col min="32" max="32" width="25" style="63" customWidth="1"/>
    <col min="33" max="33" width="12" style="100" bestFit="1" customWidth="1"/>
    <col min="34" max="34" width="8.42578125" style="100" customWidth="1"/>
    <col min="35" max="35" width="9.7109375" style="100" customWidth="1"/>
    <col min="36" max="36" width="18.5703125" style="100" bestFit="1" customWidth="1"/>
    <col min="37" max="37" width="18.7109375" style="100" customWidth="1"/>
    <col min="38" max="43" width="9.140625" style="1"/>
    <col min="44" max="48" width="9.140625" style="1" customWidth="1"/>
    <col min="49" max="16384" width="9.140625" style="1"/>
  </cols>
  <sheetData>
    <row r="1" spans="2:37" x14ac:dyDescent="0.25">
      <c r="B1" s="97">
        <v>2011</v>
      </c>
      <c r="C1" s="120" t="s">
        <v>31</v>
      </c>
      <c r="D1" s="121"/>
      <c r="E1" s="121"/>
      <c r="F1" s="121"/>
      <c r="G1" s="121"/>
      <c r="L1" s="97">
        <v>2012</v>
      </c>
      <c r="M1" s="120" t="s">
        <v>31</v>
      </c>
      <c r="N1" s="121"/>
      <c r="O1" s="121"/>
      <c r="P1" s="121"/>
      <c r="Q1" s="121"/>
      <c r="V1" s="112">
        <v>2013</v>
      </c>
      <c r="W1" s="120" t="s">
        <v>31</v>
      </c>
      <c r="X1" s="121"/>
      <c r="Y1" s="121"/>
      <c r="Z1" s="121"/>
      <c r="AA1" s="121"/>
      <c r="AF1" s="116">
        <v>2014</v>
      </c>
      <c r="AG1" s="120" t="s">
        <v>31</v>
      </c>
      <c r="AH1" s="121"/>
      <c r="AI1" s="121"/>
      <c r="AJ1" s="121"/>
      <c r="AK1" s="121"/>
    </row>
    <row r="2" spans="2:37" x14ac:dyDescent="0.25">
      <c r="B2" s="107" t="s">
        <v>67</v>
      </c>
      <c r="C2" s="108" t="s">
        <v>68</v>
      </c>
      <c r="D2" s="108">
        <v>21</v>
      </c>
      <c r="E2" s="108"/>
      <c r="F2" s="108"/>
      <c r="G2" s="108"/>
      <c r="L2" s="107" t="s">
        <v>67</v>
      </c>
      <c r="M2" s="108">
        <v>25</v>
      </c>
      <c r="N2" s="108">
        <v>29</v>
      </c>
      <c r="O2" s="108"/>
      <c r="P2" s="108"/>
      <c r="Q2" s="108"/>
      <c r="V2" s="107" t="s">
        <v>67</v>
      </c>
      <c r="W2" s="113">
        <v>25</v>
      </c>
      <c r="X2" s="113">
        <v>29</v>
      </c>
      <c r="Y2" s="113"/>
      <c r="Z2" s="113"/>
      <c r="AA2" s="113"/>
      <c r="AF2" s="107" t="s">
        <v>67</v>
      </c>
      <c r="AG2" s="117">
        <v>25</v>
      </c>
      <c r="AH2" s="117">
        <v>29</v>
      </c>
      <c r="AI2" s="117"/>
      <c r="AJ2" s="117"/>
      <c r="AK2" s="117"/>
    </row>
    <row r="3" spans="2:37" ht="36" x14ac:dyDescent="0.25">
      <c r="B3" s="24"/>
      <c r="C3" s="77" t="s">
        <v>59</v>
      </c>
      <c r="D3" s="77" t="s">
        <v>32</v>
      </c>
      <c r="E3" s="77" t="s">
        <v>33</v>
      </c>
      <c r="F3" s="77" t="s">
        <v>60</v>
      </c>
      <c r="G3" s="77" t="s">
        <v>61</v>
      </c>
      <c r="H3" s="6"/>
      <c r="I3" s="6"/>
      <c r="J3" s="6"/>
      <c r="K3" s="6"/>
      <c r="L3" s="66"/>
      <c r="M3" s="54" t="s">
        <v>59</v>
      </c>
      <c r="N3" s="54" t="s">
        <v>32</v>
      </c>
      <c r="O3" s="54" t="s">
        <v>33</v>
      </c>
      <c r="P3" s="77" t="s">
        <v>60</v>
      </c>
      <c r="Q3" s="77" t="s">
        <v>61</v>
      </c>
      <c r="R3" s="56"/>
      <c r="S3" s="56"/>
      <c r="T3" s="56"/>
      <c r="U3" s="56"/>
      <c r="V3" s="87"/>
      <c r="W3" s="77" t="s">
        <v>59</v>
      </c>
      <c r="X3" s="77" t="s">
        <v>32</v>
      </c>
      <c r="Y3" s="77" t="s">
        <v>33</v>
      </c>
      <c r="Z3" s="77" t="s">
        <v>60</v>
      </c>
      <c r="AA3" s="77" t="s">
        <v>61</v>
      </c>
      <c r="AF3" s="87"/>
      <c r="AG3" s="77" t="s">
        <v>59</v>
      </c>
      <c r="AH3" s="77" t="s">
        <v>32</v>
      </c>
      <c r="AI3" s="77" t="s">
        <v>33</v>
      </c>
      <c r="AJ3" s="77" t="s">
        <v>60</v>
      </c>
      <c r="AK3" s="77" t="s">
        <v>61</v>
      </c>
    </row>
    <row r="4" spans="2:37" x14ac:dyDescent="0.25">
      <c r="B4" s="16" t="s">
        <v>2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60" t="s">
        <v>2</v>
      </c>
      <c r="M4" s="69">
        <v>12</v>
      </c>
      <c r="N4" s="69">
        <v>10</v>
      </c>
      <c r="O4" s="69">
        <f>M4-N4</f>
        <v>2</v>
      </c>
      <c r="P4" s="69">
        <f>N4/M4*100</f>
        <v>83.333333333333343</v>
      </c>
      <c r="Q4" s="68">
        <f>100-P4</f>
        <v>16.666666666666657</v>
      </c>
      <c r="R4" s="56"/>
      <c r="S4" s="56"/>
      <c r="T4" s="56"/>
      <c r="U4" s="56"/>
      <c r="V4" s="84" t="s">
        <v>2</v>
      </c>
      <c r="W4" s="106">
        <v>12</v>
      </c>
      <c r="X4" s="106">
        <v>10</v>
      </c>
      <c r="Y4" s="106">
        <v>2</v>
      </c>
      <c r="Z4" s="106">
        <v>83</v>
      </c>
      <c r="AA4" s="105">
        <v>17</v>
      </c>
      <c r="AF4" s="84" t="s">
        <v>2</v>
      </c>
      <c r="AG4" s="106">
        <v>12</v>
      </c>
      <c r="AH4" s="106">
        <v>10</v>
      </c>
      <c r="AI4" s="106">
        <v>2</v>
      </c>
      <c r="AJ4" s="106">
        <v>83</v>
      </c>
      <c r="AK4" s="105">
        <v>17</v>
      </c>
    </row>
    <row r="5" spans="2:37" x14ac:dyDescent="0.25">
      <c r="B5" s="16" t="s">
        <v>16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60" t="s">
        <v>16</v>
      </c>
      <c r="M5" s="69">
        <v>9</v>
      </c>
      <c r="N5" s="69">
        <v>8</v>
      </c>
      <c r="O5" s="69">
        <f t="shared" ref="O5:O17" si="3">M5-N5</f>
        <v>1</v>
      </c>
      <c r="P5" s="69">
        <f t="shared" ref="P5:P22" si="4">N5/M5*100</f>
        <v>88.888888888888886</v>
      </c>
      <c r="Q5" s="68">
        <f t="shared" ref="Q5:Q22" si="5">100-P5</f>
        <v>11.111111111111114</v>
      </c>
      <c r="R5" s="65"/>
      <c r="S5" s="56"/>
      <c r="T5" s="56"/>
      <c r="U5" s="56"/>
      <c r="V5" s="84" t="s">
        <v>16</v>
      </c>
      <c r="W5" s="106">
        <v>6</v>
      </c>
      <c r="X5" s="106">
        <v>5</v>
      </c>
      <c r="Y5" s="106">
        <v>1</v>
      </c>
      <c r="Z5" s="106">
        <v>83</v>
      </c>
      <c r="AA5" s="105">
        <v>17</v>
      </c>
      <c r="AF5" s="84" t="s">
        <v>16</v>
      </c>
      <c r="AG5" s="106">
        <v>9</v>
      </c>
      <c r="AH5" s="106">
        <v>8</v>
      </c>
      <c r="AI5" s="106">
        <v>1</v>
      </c>
      <c r="AJ5" s="106">
        <v>89</v>
      </c>
      <c r="AK5" s="105">
        <v>11</v>
      </c>
    </row>
    <row r="6" spans="2:37" x14ac:dyDescent="0.25">
      <c r="B6" s="16" t="s">
        <v>17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60" t="s">
        <v>17</v>
      </c>
      <c r="M6" s="69">
        <v>4</v>
      </c>
      <c r="N6" s="69">
        <v>2</v>
      </c>
      <c r="O6" s="69">
        <f t="shared" si="3"/>
        <v>2</v>
      </c>
      <c r="P6" s="69">
        <f t="shared" si="4"/>
        <v>50</v>
      </c>
      <c r="Q6" s="68">
        <f t="shared" si="5"/>
        <v>50</v>
      </c>
      <c r="R6" s="65"/>
      <c r="S6" s="56"/>
      <c r="T6" s="56"/>
      <c r="U6" s="56"/>
      <c r="V6" s="84" t="s">
        <v>17</v>
      </c>
      <c r="W6" s="106">
        <v>4</v>
      </c>
      <c r="X6" s="106">
        <v>2</v>
      </c>
      <c r="Y6" s="106">
        <v>2</v>
      </c>
      <c r="Z6" s="106">
        <v>50</v>
      </c>
      <c r="AA6" s="105">
        <v>50</v>
      </c>
      <c r="AF6" s="84" t="s">
        <v>17</v>
      </c>
      <c r="AG6" s="106">
        <v>5</v>
      </c>
      <c r="AH6" s="106">
        <v>3</v>
      </c>
      <c r="AI6" s="106">
        <v>2</v>
      </c>
      <c r="AJ6" s="106">
        <v>60</v>
      </c>
      <c r="AK6" s="105">
        <v>40</v>
      </c>
    </row>
    <row r="7" spans="2:37" x14ac:dyDescent="0.25">
      <c r="B7" s="20" t="s">
        <v>18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62" t="s">
        <v>18</v>
      </c>
      <c r="M7" s="69">
        <v>9</v>
      </c>
      <c r="N7" s="69">
        <v>4</v>
      </c>
      <c r="O7" s="69">
        <f t="shared" si="3"/>
        <v>5</v>
      </c>
      <c r="P7" s="69">
        <f t="shared" si="4"/>
        <v>44.444444444444443</v>
      </c>
      <c r="Q7" s="68">
        <f t="shared" si="5"/>
        <v>55.555555555555557</v>
      </c>
      <c r="R7" s="65"/>
      <c r="S7" s="56"/>
      <c r="T7" s="56"/>
      <c r="U7" s="56"/>
      <c r="V7" s="104" t="s">
        <v>18</v>
      </c>
      <c r="W7" s="106">
        <v>9</v>
      </c>
      <c r="X7" s="106">
        <v>4</v>
      </c>
      <c r="Y7" s="106">
        <v>5</v>
      </c>
      <c r="Z7" s="106">
        <v>44</v>
      </c>
      <c r="AA7" s="105">
        <v>56</v>
      </c>
      <c r="AF7" s="104" t="s">
        <v>18</v>
      </c>
      <c r="AG7" s="106">
        <v>9</v>
      </c>
      <c r="AH7" s="106">
        <v>4</v>
      </c>
      <c r="AI7" s="106">
        <v>5</v>
      </c>
      <c r="AJ7" s="106">
        <v>44</v>
      </c>
      <c r="AK7" s="105">
        <v>56</v>
      </c>
    </row>
    <row r="8" spans="2:37" x14ac:dyDescent="0.25">
      <c r="B8" s="20" t="s">
        <v>19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62" t="s">
        <v>19</v>
      </c>
      <c r="M8" s="69">
        <v>4</v>
      </c>
      <c r="N8" s="69">
        <v>3</v>
      </c>
      <c r="O8" s="69">
        <f t="shared" si="3"/>
        <v>1</v>
      </c>
      <c r="P8" s="69">
        <f t="shared" si="4"/>
        <v>75</v>
      </c>
      <c r="Q8" s="68">
        <f t="shared" si="5"/>
        <v>25</v>
      </c>
      <c r="R8" s="65"/>
      <c r="S8" s="56"/>
      <c r="T8" s="56"/>
      <c r="U8" s="56"/>
      <c r="V8" s="104" t="s">
        <v>19</v>
      </c>
      <c r="W8" s="106">
        <v>4</v>
      </c>
      <c r="X8" s="106">
        <v>3</v>
      </c>
      <c r="Y8" s="106">
        <v>1</v>
      </c>
      <c r="Z8" s="106">
        <v>75</v>
      </c>
      <c r="AA8" s="105">
        <v>25</v>
      </c>
      <c r="AF8" s="104" t="s">
        <v>19</v>
      </c>
      <c r="AG8" s="106">
        <v>4</v>
      </c>
      <c r="AH8" s="106">
        <v>4</v>
      </c>
      <c r="AI8" s="106">
        <v>0</v>
      </c>
      <c r="AJ8" s="106">
        <v>100</v>
      </c>
      <c r="AK8" s="105">
        <v>0</v>
      </c>
    </row>
    <row r="9" spans="2:37" x14ac:dyDescent="0.25">
      <c r="B9" s="20" t="s">
        <v>20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62" t="s">
        <v>20</v>
      </c>
      <c r="M9" s="69">
        <v>5</v>
      </c>
      <c r="N9" s="69">
        <v>5</v>
      </c>
      <c r="O9" s="69">
        <f t="shared" si="3"/>
        <v>0</v>
      </c>
      <c r="P9" s="69">
        <f t="shared" si="4"/>
        <v>100</v>
      </c>
      <c r="Q9" s="68">
        <f t="shared" si="5"/>
        <v>0</v>
      </c>
      <c r="R9" s="56"/>
      <c r="S9" s="56"/>
      <c r="T9" s="56"/>
      <c r="U9" s="56"/>
      <c r="V9" s="104" t="s">
        <v>20</v>
      </c>
      <c r="W9" s="106">
        <v>5</v>
      </c>
      <c r="X9" s="106">
        <v>5</v>
      </c>
      <c r="Y9" s="106">
        <v>0</v>
      </c>
      <c r="Z9" s="106">
        <v>100</v>
      </c>
      <c r="AA9" s="105">
        <v>0</v>
      </c>
      <c r="AF9" s="104" t="s">
        <v>20</v>
      </c>
      <c r="AG9" s="106">
        <v>5</v>
      </c>
      <c r="AH9" s="106">
        <v>5</v>
      </c>
      <c r="AI9" s="106">
        <v>0</v>
      </c>
      <c r="AJ9" s="106">
        <v>100</v>
      </c>
      <c r="AK9" s="105">
        <v>0</v>
      </c>
    </row>
    <row r="10" spans="2:37" x14ac:dyDescent="0.25">
      <c r="B10" s="20" t="s">
        <v>21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62" t="s">
        <v>21</v>
      </c>
      <c r="M10" s="69">
        <v>1</v>
      </c>
      <c r="N10" s="69">
        <v>1</v>
      </c>
      <c r="O10" s="69">
        <f t="shared" si="3"/>
        <v>0</v>
      </c>
      <c r="P10" s="69">
        <f t="shared" si="4"/>
        <v>100</v>
      </c>
      <c r="Q10" s="68">
        <f t="shared" si="5"/>
        <v>0</v>
      </c>
      <c r="R10" s="56"/>
      <c r="S10" s="56"/>
      <c r="T10" s="56"/>
      <c r="U10" s="56"/>
      <c r="V10" s="104" t="s">
        <v>21</v>
      </c>
      <c r="W10" s="106">
        <v>1</v>
      </c>
      <c r="X10" s="106">
        <v>1</v>
      </c>
      <c r="Y10" s="106">
        <v>0</v>
      </c>
      <c r="Z10" s="106">
        <v>100</v>
      </c>
      <c r="AA10" s="105">
        <v>0</v>
      </c>
      <c r="AF10" s="104" t="s">
        <v>21</v>
      </c>
      <c r="AG10" s="106">
        <v>1</v>
      </c>
      <c r="AH10" s="106">
        <v>1</v>
      </c>
      <c r="AI10" s="106">
        <v>0</v>
      </c>
      <c r="AJ10" s="106">
        <v>100</v>
      </c>
      <c r="AK10" s="105">
        <v>0</v>
      </c>
    </row>
    <row r="11" spans="2:37" x14ac:dyDescent="0.25">
      <c r="B11" s="20" t="s">
        <v>22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62" t="s">
        <v>22</v>
      </c>
      <c r="M11" s="69">
        <v>7</v>
      </c>
      <c r="N11" s="69">
        <v>7</v>
      </c>
      <c r="O11" s="69">
        <f t="shared" si="3"/>
        <v>0</v>
      </c>
      <c r="P11" s="69">
        <f t="shared" si="4"/>
        <v>100</v>
      </c>
      <c r="Q11" s="68">
        <f t="shared" si="5"/>
        <v>0</v>
      </c>
      <c r="R11" s="56"/>
      <c r="S11" s="56"/>
      <c r="T11" s="56"/>
      <c r="U11" s="56"/>
      <c r="V11" s="104" t="s">
        <v>22</v>
      </c>
      <c r="W11" s="106">
        <v>7</v>
      </c>
      <c r="X11" s="106">
        <v>7</v>
      </c>
      <c r="Y11" s="106">
        <v>0</v>
      </c>
      <c r="Z11" s="106">
        <v>100</v>
      </c>
      <c r="AA11" s="105">
        <v>0</v>
      </c>
      <c r="AF11" s="104" t="s">
        <v>22</v>
      </c>
      <c r="AG11" s="106">
        <v>7</v>
      </c>
      <c r="AH11" s="106">
        <v>7</v>
      </c>
      <c r="AI11" s="106">
        <v>0</v>
      </c>
      <c r="AJ11" s="106">
        <v>100</v>
      </c>
      <c r="AK11" s="105">
        <v>0</v>
      </c>
    </row>
    <row r="12" spans="2:37" x14ac:dyDescent="0.25">
      <c r="B12" s="20" t="s">
        <v>23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62" t="s">
        <v>23</v>
      </c>
      <c r="M12" s="69">
        <v>7</v>
      </c>
      <c r="N12" s="69">
        <v>6</v>
      </c>
      <c r="O12" s="69">
        <f t="shared" si="3"/>
        <v>1</v>
      </c>
      <c r="P12" s="69">
        <f t="shared" si="4"/>
        <v>85.714285714285708</v>
      </c>
      <c r="Q12" s="68">
        <f t="shared" si="5"/>
        <v>14.285714285714292</v>
      </c>
      <c r="V12" s="104" t="s">
        <v>23</v>
      </c>
      <c r="W12" s="106">
        <v>7</v>
      </c>
      <c r="X12" s="106">
        <v>6</v>
      </c>
      <c r="Y12" s="106">
        <v>1</v>
      </c>
      <c r="Z12" s="106">
        <v>86</v>
      </c>
      <c r="AA12" s="105">
        <v>14</v>
      </c>
      <c r="AF12" s="104" t="s">
        <v>23</v>
      </c>
      <c r="AG12" s="106">
        <v>7</v>
      </c>
      <c r="AH12" s="106">
        <v>6</v>
      </c>
      <c r="AI12" s="106">
        <v>1</v>
      </c>
      <c r="AJ12" s="106">
        <v>86</v>
      </c>
      <c r="AK12" s="105">
        <v>14</v>
      </c>
    </row>
    <row r="13" spans="2:37" x14ac:dyDescent="0.25">
      <c r="B13" s="20" t="s">
        <v>24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62" t="s">
        <v>24</v>
      </c>
      <c r="M13" s="69">
        <v>5</v>
      </c>
      <c r="N13" s="69">
        <v>5</v>
      </c>
      <c r="O13" s="69">
        <f t="shared" si="3"/>
        <v>0</v>
      </c>
      <c r="P13" s="69">
        <f t="shared" si="4"/>
        <v>100</v>
      </c>
      <c r="Q13" s="68">
        <f t="shared" si="5"/>
        <v>0</v>
      </c>
      <c r="V13" s="104" t="s">
        <v>24</v>
      </c>
      <c r="W13" s="106">
        <v>5</v>
      </c>
      <c r="X13" s="106">
        <v>5</v>
      </c>
      <c r="Y13" s="106">
        <v>0</v>
      </c>
      <c r="Z13" s="106">
        <v>100</v>
      </c>
      <c r="AA13" s="105">
        <v>0</v>
      </c>
      <c r="AF13" s="104" t="s">
        <v>24</v>
      </c>
      <c r="AG13" s="106">
        <v>5</v>
      </c>
      <c r="AH13" s="106">
        <v>5</v>
      </c>
      <c r="AI13" s="106">
        <v>0</v>
      </c>
      <c r="AJ13" s="106">
        <v>100</v>
      </c>
      <c r="AK13" s="105">
        <v>0</v>
      </c>
    </row>
    <row r="14" spans="2:37" x14ac:dyDescent="0.25">
      <c r="B14" s="20" t="s">
        <v>25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62" t="s">
        <v>25</v>
      </c>
      <c r="M14" s="69">
        <v>8</v>
      </c>
      <c r="N14" s="69">
        <v>8</v>
      </c>
      <c r="O14" s="69">
        <f t="shared" si="3"/>
        <v>0</v>
      </c>
      <c r="P14" s="69">
        <f t="shared" si="4"/>
        <v>100</v>
      </c>
      <c r="Q14" s="68">
        <f t="shared" si="5"/>
        <v>0</v>
      </c>
      <c r="V14" s="104" t="s">
        <v>25</v>
      </c>
      <c r="W14" s="106">
        <v>0</v>
      </c>
      <c r="X14" s="106"/>
      <c r="Y14" s="106"/>
      <c r="Z14" s="106"/>
      <c r="AA14" s="105"/>
      <c r="AF14" s="104" t="s">
        <v>25</v>
      </c>
      <c r="AG14" s="106">
        <v>9</v>
      </c>
      <c r="AH14" s="106">
        <v>8</v>
      </c>
      <c r="AI14" s="106">
        <v>1</v>
      </c>
      <c r="AJ14" s="106">
        <v>89</v>
      </c>
      <c r="AK14" s="105">
        <v>11</v>
      </c>
    </row>
    <row r="15" spans="2:37" x14ac:dyDescent="0.25">
      <c r="B15" s="20" t="s">
        <v>26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62" t="s">
        <v>26</v>
      </c>
      <c r="M15" s="69">
        <v>7</v>
      </c>
      <c r="N15" s="69">
        <v>6</v>
      </c>
      <c r="O15" s="69">
        <f t="shared" si="3"/>
        <v>1</v>
      </c>
      <c r="P15" s="69">
        <f t="shared" si="4"/>
        <v>85.714285714285708</v>
      </c>
      <c r="Q15" s="68">
        <f t="shared" si="5"/>
        <v>14.285714285714292</v>
      </c>
      <c r="V15" s="104" t="s">
        <v>26</v>
      </c>
      <c r="W15" s="106">
        <v>7</v>
      </c>
      <c r="X15" s="106">
        <v>6</v>
      </c>
      <c r="Y15" s="106">
        <v>1</v>
      </c>
      <c r="Z15" s="106">
        <v>86</v>
      </c>
      <c r="AA15" s="105">
        <v>14</v>
      </c>
      <c r="AF15" s="104" t="s">
        <v>26</v>
      </c>
      <c r="AG15" s="106">
        <v>7</v>
      </c>
      <c r="AH15" s="106">
        <v>7</v>
      </c>
      <c r="AI15" s="106">
        <v>0</v>
      </c>
      <c r="AJ15" s="106">
        <v>100</v>
      </c>
      <c r="AK15" s="105">
        <v>0</v>
      </c>
    </row>
    <row r="16" spans="2:37" x14ac:dyDescent="0.25">
      <c r="B16" s="20" t="s">
        <v>27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62" t="s">
        <v>27</v>
      </c>
      <c r="M16" s="69">
        <v>8</v>
      </c>
      <c r="N16" s="69">
        <v>7</v>
      </c>
      <c r="O16" s="69">
        <f t="shared" si="3"/>
        <v>1</v>
      </c>
      <c r="P16" s="69">
        <f t="shared" si="4"/>
        <v>87.5</v>
      </c>
      <c r="Q16" s="68">
        <f t="shared" si="5"/>
        <v>12.5</v>
      </c>
      <c r="V16" s="104" t="s">
        <v>27</v>
      </c>
      <c r="W16" s="106">
        <v>8</v>
      </c>
      <c r="X16" s="106">
        <v>7</v>
      </c>
      <c r="Y16" s="106">
        <v>1</v>
      </c>
      <c r="Z16" s="106">
        <v>88</v>
      </c>
      <c r="AA16" s="105">
        <v>12</v>
      </c>
      <c r="AF16" s="104" t="s">
        <v>27</v>
      </c>
      <c r="AG16" s="106">
        <v>8</v>
      </c>
      <c r="AH16" s="106">
        <v>7</v>
      </c>
      <c r="AI16" s="106">
        <v>1</v>
      </c>
      <c r="AJ16" s="106">
        <v>88</v>
      </c>
      <c r="AK16" s="105">
        <v>12</v>
      </c>
    </row>
    <row r="17" spans="2:37" x14ac:dyDescent="0.25">
      <c r="B17" s="20" t="s">
        <v>28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62" t="s">
        <v>28</v>
      </c>
      <c r="M17" s="69">
        <v>10</v>
      </c>
      <c r="N17" s="69">
        <v>10</v>
      </c>
      <c r="O17" s="69">
        <f t="shared" si="3"/>
        <v>0</v>
      </c>
      <c r="P17" s="69">
        <f t="shared" si="4"/>
        <v>100</v>
      </c>
      <c r="Q17" s="68">
        <f t="shared" si="5"/>
        <v>0</v>
      </c>
      <c r="V17" s="104" t="s">
        <v>28</v>
      </c>
      <c r="W17" s="106">
        <v>9</v>
      </c>
      <c r="X17" s="106">
        <v>9</v>
      </c>
      <c r="Y17" s="106">
        <v>0</v>
      </c>
      <c r="Z17" s="106">
        <v>100</v>
      </c>
      <c r="AA17" s="105">
        <v>0</v>
      </c>
      <c r="AF17" s="104" t="s">
        <v>28</v>
      </c>
      <c r="AG17" s="106">
        <v>10</v>
      </c>
      <c r="AH17" s="106">
        <v>10</v>
      </c>
      <c r="AI17" s="106">
        <v>0</v>
      </c>
      <c r="AJ17" s="106">
        <v>100</v>
      </c>
      <c r="AK17" s="105">
        <v>0</v>
      </c>
    </row>
    <row r="18" spans="2:37" s="26" customFormat="1" x14ac:dyDescent="0.25">
      <c r="B18" s="104" t="s">
        <v>57</v>
      </c>
      <c r="C18" s="106"/>
      <c r="D18" s="106"/>
      <c r="E18" s="106"/>
      <c r="F18" s="106"/>
      <c r="G18" s="105"/>
      <c r="H18" s="25"/>
      <c r="L18" s="104" t="s">
        <v>57</v>
      </c>
      <c r="M18" s="69"/>
      <c r="N18" s="69"/>
      <c r="O18" s="69"/>
      <c r="P18" s="69"/>
      <c r="Q18" s="68"/>
      <c r="R18" s="67"/>
      <c r="S18" s="53"/>
      <c r="T18" s="53"/>
      <c r="U18" s="53"/>
      <c r="V18" s="104" t="s">
        <v>57</v>
      </c>
      <c r="W18" s="106">
        <v>3</v>
      </c>
      <c r="X18" s="106">
        <v>3</v>
      </c>
      <c r="Y18" s="106">
        <v>0</v>
      </c>
      <c r="Z18" s="106">
        <v>100</v>
      </c>
      <c r="AA18" s="105">
        <v>0</v>
      </c>
      <c r="AF18" s="104" t="s">
        <v>57</v>
      </c>
      <c r="AG18" s="106">
        <v>3</v>
      </c>
      <c r="AH18" s="106">
        <v>2</v>
      </c>
      <c r="AI18" s="106">
        <v>1</v>
      </c>
      <c r="AJ18" s="106">
        <v>67</v>
      </c>
      <c r="AK18" s="105">
        <v>33</v>
      </c>
    </row>
    <row r="19" spans="2:37" s="26" customFormat="1" x14ac:dyDescent="0.25">
      <c r="B19" s="104" t="s">
        <v>58</v>
      </c>
      <c r="C19" s="106"/>
      <c r="D19" s="106"/>
      <c r="E19" s="106"/>
      <c r="F19" s="106"/>
      <c r="G19" s="105"/>
      <c r="L19" s="104" t="s">
        <v>58</v>
      </c>
      <c r="M19" s="106"/>
      <c r="N19" s="106"/>
      <c r="O19" s="106"/>
      <c r="P19" s="106"/>
      <c r="Q19" s="105"/>
      <c r="R19" s="53"/>
      <c r="S19" s="53"/>
      <c r="T19" s="53"/>
      <c r="U19" s="53"/>
      <c r="V19" s="104" t="s">
        <v>58</v>
      </c>
      <c r="W19" s="106">
        <v>9</v>
      </c>
      <c r="X19" s="106">
        <v>8</v>
      </c>
      <c r="Y19" s="106">
        <v>1</v>
      </c>
      <c r="Z19" s="106">
        <v>89</v>
      </c>
      <c r="AA19" s="105">
        <v>11</v>
      </c>
      <c r="AF19" s="104" t="s">
        <v>58</v>
      </c>
      <c r="AG19" s="106">
        <v>9</v>
      </c>
      <c r="AH19" s="106">
        <v>8</v>
      </c>
      <c r="AI19" s="106">
        <v>1</v>
      </c>
      <c r="AJ19" s="106">
        <v>89</v>
      </c>
      <c r="AK19" s="105">
        <v>11</v>
      </c>
    </row>
    <row r="20" spans="2:37" x14ac:dyDescent="0.25">
      <c r="B20" s="20" t="s">
        <v>50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04" t="s">
        <v>50</v>
      </c>
      <c r="M20" s="106">
        <v>10</v>
      </c>
      <c r="N20" s="106">
        <v>3</v>
      </c>
      <c r="O20" s="106">
        <f t="shared" ref="O20" si="6">M20-N20</f>
        <v>7</v>
      </c>
      <c r="P20" s="106">
        <f t="shared" ref="P20" si="7">N20/M20*100</f>
        <v>30</v>
      </c>
      <c r="Q20" s="105">
        <f t="shared" ref="Q20" si="8">100-P20</f>
        <v>70</v>
      </c>
      <c r="V20" s="104" t="s">
        <v>50</v>
      </c>
      <c r="W20" s="106">
        <v>11</v>
      </c>
      <c r="X20" s="106">
        <v>4</v>
      </c>
      <c r="Y20" s="106">
        <v>7</v>
      </c>
      <c r="Z20" s="106">
        <v>36</v>
      </c>
      <c r="AA20" s="105">
        <v>64</v>
      </c>
      <c r="AF20" s="104" t="s">
        <v>50</v>
      </c>
      <c r="AG20" s="106">
        <v>11</v>
      </c>
      <c r="AH20" s="106">
        <v>4</v>
      </c>
      <c r="AI20" s="106">
        <v>7</v>
      </c>
      <c r="AJ20" s="106">
        <v>36</v>
      </c>
      <c r="AK20" s="105">
        <v>64</v>
      </c>
    </row>
    <row r="21" spans="2:37" x14ac:dyDescent="0.25">
      <c r="B21" s="104" t="s">
        <v>62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04" t="s">
        <v>62</v>
      </c>
      <c r="M21" s="69">
        <f>SUM(M4:M19)</f>
        <v>96</v>
      </c>
      <c r="N21" s="69">
        <f>SUM(N4:N19)</f>
        <v>82</v>
      </c>
      <c r="O21" s="69">
        <f>SUM(O4:O19)</f>
        <v>14</v>
      </c>
      <c r="P21" s="69">
        <f t="shared" si="4"/>
        <v>85.416666666666657</v>
      </c>
      <c r="Q21" s="68">
        <f t="shared" si="5"/>
        <v>14.583333333333343</v>
      </c>
      <c r="V21" s="104" t="s">
        <v>62</v>
      </c>
      <c r="W21" s="106">
        <v>96</v>
      </c>
      <c r="X21" s="106">
        <v>81</v>
      </c>
      <c r="Y21" s="106">
        <v>15</v>
      </c>
      <c r="Z21" s="106">
        <v>84</v>
      </c>
      <c r="AA21" s="105">
        <v>16</v>
      </c>
      <c r="AF21" s="104" t="s">
        <v>62</v>
      </c>
      <c r="AG21" s="106">
        <v>110</v>
      </c>
      <c r="AH21" s="106">
        <v>95</v>
      </c>
      <c r="AI21" s="106">
        <v>15</v>
      </c>
      <c r="AJ21" s="106">
        <v>86</v>
      </c>
      <c r="AK21" s="105">
        <v>14</v>
      </c>
    </row>
    <row r="22" spans="2:37" x14ac:dyDescent="0.25">
      <c r="B22" s="20" t="s">
        <v>34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06">
        <f t="shared" ref="F22" si="10">D22/C22*100</f>
        <v>79.43925233644859</v>
      </c>
      <c r="G22" s="105">
        <f t="shared" si="2"/>
        <v>20.56074766355141</v>
      </c>
      <c r="L22" s="62" t="s">
        <v>34</v>
      </c>
      <c r="M22" s="69">
        <f>M20+M21</f>
        <v>106</v>
      </c>
      <c r="N22" s="69">
        <f>N20+N21</f>
        <v>85</v>
      </c>
      <c r="O22" s="69">
        <f>O20+O21</f>
        <v>21</v>
      </c>
      <c r="P22" s="106">
        <f t="shared" si="4"/>
        <v>80.188679245283026</v>
      </c>
      <c r="Q22" s="105">
        <f t="shared" si="5"/>
        <v>19.811320754716974</v>
      </c>
      <c r="V22" s="104" t="s">
        <v>34</v>
      </c>
      <c r="W22" s="106">
        <v>107</v>
      </c>
      <c r="X22" s="106">
        <v>85</v>
      </c>
      <c r="Y22" s="106">
        <v>22</v>
      </c>
      <c r="Z22" s="106">
        <v>79</v>
      </c>
      <c r="AA22" s="105">
        <v>21</v>
      </c>
      <c r="AF22" s="104" t="s">
        <v>34</v>
      </c>
      <c r="AG22" s="106">
        <v>121</v>
      </c>
      <c r="AH22" s="106">
        <v>99</v>
      </c>
      <c r="AI22" s="106">
        <v>22</v>
      </c>
      <c r="AJ22" s="106">
        <v>82</v>
      </c>
      <c r="AK22" s="105">
        <v>18</v>
      </c>
    </row>
    <row r="23" spans="2:37" x14ac:dyDescent="0.25">
      <c r="B23" s="18"/>
      <c r="C23" s="5"/>
      <c r="D23" s="5"/>
      <c r="E23" s="5"/>
      <c r="F23" s="33"/>
      <c r="G23" s="31"/>
      <c r="L23" s="61"/>
      <c r="M23" s="55"/>
      <c r="N23" s="55"/>
      <c r="O23" s="55"/>
      <c r="P23" s="56"/>
      <c r="Q23" s="70"/>
      <c r="V23" s="85"/>
      <c r="W23" s="79"/>
      <c r="X23" s="79"/>
      <c r="Y23" s="79"/>
      <c r="Z23" s="80"/>
      <c r="AA23" s="70"/>
      <c r="AF23" s="85"/>
      <c r="AG23" s="79"/>
      <c r="AH23" s="79"/>
      <c r="AI23" s="79"/>
      <c r="AJ23" s="80"/>
      <c r="AK23" s="70"/>
    </row>
    <row r="24" spans="2:37" x14ac:dyDescent="0.25">
      <c r="B24" s="22"/>
      <c r="C24" s="33"/>
      <c r="D24" s="33"/>
      <c r="E24" s="33"/>
      <c r="F24" s="33"/>
      <c r="G24" s="31"/>
      <c r="L24" s="64"/>
      <c r="M24" s="56"/>
      <c r="N24" s="56"/>
      <c r="O24" s="56"/>
      <c r="P24" s="56"/>
      <c r="Q24" s="70"/>
      <c r="V24" s="64"/>
      <c r="W24" s="80"/>
      <c r="X24" s="80"/>
      <c r="Y24" s="80"/>
      <c r="Z24" s="80"/>
      <c r="AA24" s="70"/>
      <c r="AF24" s="64"/>
      <c r="AG24" s="80"/>
      <c r="AH24" s="80"/>
      <c r="AI24" s="80"/>
      <c r="AJ24" s="80"/>
      <c r="AK24" s="70"/>
    </row>
    <row r="25" spans="2:37" x14ac:dyDescent="0.25">
      <c r="B25" s="22"/>
      <c r="C25" s="36"/>
      <c r="D25" s="36"/>
      <c r="E25" s="36"/>
      <c r="F25" s="33"/>
      <c r="G25" s="31"/>
      <c r="L25" s="64"/>
      <c r="M25" s="72"/>
      <c r="N25" s="72"/>
      <c r="O25" s="72"/>
      <c r="P25" s="56"/>
      <c r="Q25" s="70"/>
      <c r="V25" s="64"/>
      <c r="W25" s="72"/>
      <c r="X25" s="72"/>
      <c r="Y25" s="72"/>
      <c r="Z25" s="80"/>
      <c r="AA25" s="70"/>
      <c r="AF25" s="64"/>
      <c r="AG25" s="72"/>
      <c r="AH25" s="72"/>
      <c r="AI25" s="72"/>
      <c r="AJ25" s="80"/>
      <c r="AK25" s="70"/>
    </row>
    <row r="26" spans="2:37" x14ac:dyDescent="0.25">
      <c r="B26" s="36"/>
      <c r="C26" s="37"/>
      <c r="D26" s="37"/>
      <c r="E26" s="37"/>
      <c r="F26" s="33"/>
      <c r="G26" s="31"/>
      <c r="L26" s="72"/>
      <c r="M26" s="73"/>
      <c r="N26" s="73"/>
      <c r="O26" s="73"/>
      <c r="P26" s="56"/>
      <c r="Q26" s="70"/>
      <c r="V26" s="72"/>
      <c r="W26" s="73"/>
      <c r="X26" s="73"/>
      <c r="Y26" s="73"/>
      <c r="Z26" s="80"/>
      <c r="AA26" s="70"/>
      <c r="AF26" s="72"/>
      <c r="AG26" s="73"/>
      <c r="AH26" s="73"/>
      <c r="AI26" s="73"/>
      <c r="AJ26" s="80"/>
      <c r="AK26" s="70"/>
    </row>
    <row r="27" spans="2:37" x14ac:dyDescent="0.25">
      <c r="B27" s="36"/>
      <c r="C27" s="37"/>
      <c r="D27" s="37"/>
      <c r="E27" s="37"/>
      <c r="F27" s="33"/>
      <c r="G27" s="31"/>
      <c r="L27" s="72"/>
      <c r="M27" s="73"/>
      <c r="N27" s="73"/>
      <c r="O27" s="73"/>
      <c r="P27" s="56"/>
      <c r="Q27" s="70"/>
      <c r="V27" s="72"/>
      <c r="W27" s="73"/>
      <c r="X27" s="73"/>
      <c r="Y27" s="73"/>
      <c r="Z27" s="80"/>
      <c r="AA27" s="70"/>
      <c r="AF27" s="72"/>
      <c r="AG27" s="73"/>
      <c r="AH27" s="73"/>
      <c r="AI27" s="73"/>
      <c r="AJ27" s="80"/>
      <c r="AK27" s="70"/>
    </row>
    <row r="28" spans="2:37" x14ac:dyDescent="0.25">
      <c r="B28" s="36"/>
      <c r="C28" s="37"/>
      <c r="D28" s="37"/>
      <c r="E28" s="37"/>
      <c r="F28" s="33"/>
      <c r="G28" s="31"/>
      <c r="L28" s="72"/>
      <c r="M28" s="73"/>
      <c r="N28" s="73"/>
      <c r="O28" s="73"/>
      <c r="P28" s="56"/>
      <c r="Q28" s="70"/>
      <c r="V28" s="72"/>
      <c r="W28" s="73"/>
      <c r="X28" s="73"/>
      <c r="Y28" s="73"/>
      <c r="Z28" s="80"/>
      <c r="AA28" s="70"/>
      <c r="AF28" s="72"/>
      <c r="AG28" s="73"/>
      <c r="AH28" s="73"/>
      <c r="AI28" s="73"/>
      <c r="AJ28" s="80"/>
      <c r="AK28" s="70"/>
    </row>
    <row r="29" spans="2:37" x14ac:dyDescent="0.25">
      <c r="B29" s="36"/>
      <c r="C29" s="37"/>
      <c r="D29" s="37"/>
      <c r="E29" s="37"/>
      <c r="F29" s="33"/>
      <c r="G29" s="31"/>
      <c r="L29" s="72"/>
      <c r="M29" s="73"/>
      <c r="N29" s="73"/>
      <c r="O29" s="73"/>
      <c r="P29" s="56"/>
      <c r="Q29" s="70"/>
      <c r="V29" s="72"/>
      <c r="W29" s="73"/>
      <c r="X29" s="73"/>
      <c r="Y29" s="73"/>
      <c r="Z29" s="80"/>
      <c r="AA29" s="70"/>
      <c r="AF29" s="72"/>
      <c r="AG29" s="73"/>
      <c r="AH29" s="73"/>
      <c r="AI29" s="73"/>
      <c r="AJ29" s="80"/>
      <c r="AK29" s="70"/>
    </row>
    <row r="30" spans="2:37" x14ac:dyDescent="0.25">
      <c r="B30" s="22"/>
      <c r="C30" s="33"/>
      <c r="D30" s="33"/>
      <c r="E30" s="33"/>
      <c r="F30" s="33"/>
      <c r="G30" s="31"/>
      <c r="L30" s="64"/>
      <c r="M30" s="56"/>
      <c r="N30" s="56"/>
      <c r="O30" s="56"/>
      <c r="P30" s="56"/>
      <c r="Q30" s="70"/>
      <c r="V30" s="64"/>
      <c r="W30" s="80"/>
      <c r="X30" s="80"/>
      <c r="Y30" s="80"/>
      <c r="Z30" s="80"/>
      <c r="AA30" s="70"/>
      <c r="AF30" s="64"/>
      <c r="AG30" s="80"/>
      <c r="AH30" s="80"/>
      <c r="AI30" s="80"/>
      <c r="AJ30" s="80"/>
      <c r="AK30" s="70"/>
    </row>
    <row r="31" spans="2:37" x14ac:dyDescent="0.25">
      <c r="B31" s="15"/>
      <c r="C31" s="7"/>
      <c r="D31" s="7"/>
      <c r="E31" s="7"/>
      <c r="F31" s="33"/>
      <c r="G31" s="31"/>
      <c r="L31" s="59"/>
      <c r="M31" s="57"/>
      <c r="N31" s="57"/>
      <c r="O31" s="57"/>
      <c r="P31" s="56"/>
      <c r="Q31" s="70"/>
      <c r="V31" s="59"/>
      <c r="W31" s="57"/>
      <c r="X31" s="57"/>
      <c r="Y31" s="57"/>
      <c r="Z31" s="80"/>
      <c r="AA31" s="70"/>
      <c r="AF31" s="59"/>
      <c r="AG31" s="57"/>
      <c r="AH31" s="57"/>
      <c r="AI31" s="57"/>
      <c r="AJ31" s="80"/>
      <c r="AK31" s="70"/>
    </row>
    <row r="32" spans="2:37" x14ac:dyDescent="0.25">
      <c r="B32" s="32"/>
      <c r="C32" s="8"/>
      <c r="D32" s="8"/>
      <c r="E32" s="8"/>
      <c r="F32" s="33"/>
      <c r="G32" s="31"/>
      <c r="L32" s="71"/>
      <c r="M32" s="58"/>
      <c r="N32" s="58"/>
      <c r="O32" s="58"/>
      <c r="P32" s="56"/>
      <c r="Q32" s="70"/>
      <c r="V32" s="71"/>
      <c r="W32" s="58"/>
      <c r="X32" s="58"/>
      <c r="Y32" s="58"/>
      <c r="Z32" s="80"/>
      <c r="AA32" s="70"/>
      <c r="AF32" s="71"/>
      <c r="AG32" s="58"/>
      <c r="AH32" s="58"/>
      <c r="AI32" s="58"/>
      <c r="AJ32" s="80"/>
      <c r="AK32" s="70"/>
    </row>
    <row r="33" spans="2:37" x14ac:dyDescent="0.25">
      <c r="B33" s="32"/>
      <c r="C33" s="8"/>
      <c r="D33" s="8"/>
      <c r="E33" s="8"/>
      <c r="F33" s="33"/>
      <c r="G33" s="31"/>
      <c r="L33" s="71"/>
      <c r="M33" s="58"/>
      <c r="N33" s="58"/>
      <c r="O33" s="58"/>
      <c r="P33" s="56"/>
      <c r="Q33" s="70"/>
      <c r="V33" s="71"/>
      <c r="W33" s="58"/>
      <c r="X33" s="58"/>
      <c r="Y33" s="58"/>
      <c r="Z33" s="80"/>
      <c r="AA33" s="70"/>
      <c r="AF33" s="71"/>
      <c r="AG33" s="58"/>
      <c r="AH33" s="58"/>
      <c r="AI33" s="58"/>
      <c r="AJ33" s="80"/>
      <c r="AK33" s="70"/>
    </row>
    <row r="34" spans="2:37" x14ac:dyDescent="0.25">
      <c r="B34" s="32"/>
      <c r="C34" s="8"/>
      <c r="D34" s="8"/>
      <c r="E34" s="8"/>
      <c r="F34" s="33"/>
      <c r="G34" s="31"/>
      <c r="L34" s="71"/>
      <c r="M34" s="58"/>
      <c r="N34" s="58"/>
      <c r="O34" s="58"/>
      <c r="P34" s="56"/>
      <c r="Q34" s="70"/>
      <c r="V34" s="71"/>
      <c r="W34" s="58"/>
      <c r="X34" s="58"/>
      <c r="Y34" s="58"/>
      <c r="Z34" s="80"/>
      <c r="AA34" s="70"/>
      <c r="AF34" s="71"/>
      <c r="AG34" s="58"/>
      <c r="AH34" s="58"/>
      <c r="AI34" s="58"/>
      <c r="AJ34" s="80"/>
      <c r="AK34" s="70"/>
    </row>
    <row r="35" spans="2:37" x14ac:dyDescent="0.25">
      <c r="B35" s="22"/>
      <c r="C35" s="33"/>
      <c r="D35" s="33"/>
      <c r="E35" s="33"/>
      <c r="F35" s="33"/>
      <c r="G35" s="31"/>
      <c r="L35" s="64"/>
      <c r="M35" s="56"/>
      <c r="N35" s="56"/>
      <c r="O35" s="56"/>
      <c r="P35" s="56"/>
      <c r="Q35" s="70"/>
      <c r="V35" s="64"/>
      <c r="W35" s="80"/>
      <c r="X35" s="80"/>
      <c r="Y35" s="80"/>
      <c r="Z35" s="80"/>
      <c r="AA35" s="70"/>
      <c r="AF35" s="64"/>
      <c r="AG35" s="80"/>
      <c r="AH35" s="80"/>
      <c r="AI35" s="80"/>
      <c r="AJ35" s="80"/>
      <c r="AK35" s="70"/>
    </row>
    <row r="36" spans="2:37" x14ac:dyDescent="0.25">
      <c r="B36" s="15"/>
      <c r="C36" s="7"/>
      <c r="D36" s="7"/>
      <c r="E36" s="7"/>
      <c r="F36" s="33"/>
      <c r="G36" s="31"/>
      <c r="L36" s="59"/>
      <c r="M36" s="57"/>
      <c r="N36" s="57"/>
      <c r="O36" s="57"/>
      <c r="P36" s="56"/>
      <c r="Q36" s="70"/>
      <c r="V36" s="59"/>
      <c r="W36" s="57"/>
      <c r="X36" s="57"/>
      <c r="Y36" s="57"/>
      <c r="Z36" s="80"/>
      <c r="AA36" s="70"/>
      <c r="AF36" s="59"/>
      <c r="AG36" s="57"/>
      <c r="AH36" s="57"/>
      <c r="AI36" s="57"/>
      <c r="AJ36" s="80"/>
      <c r="AK36" s="70"/>
    </row>
    <row r="37" spans="2:37" x14ac:dyDescent="0.25">
      <c r="B37" s="32"/>
      <c r="C37" s="8"/>
      <c r="D37" s="8"/>
      <c r="E37" s="8"/>
      <c r="F37" s="33"/>
      <c r="G37" s="31"/>
      <c r="L37" s="71"/>
      <c r="M37" s="58"/>
      <c r="N37" s="58"/>
      <c r="O37" s="58"/>
      <c r="P37" s="56"/>
      <c r="Q37" s="70"/>
      <c r="V37" s="71"/>
      <c r="W37" s="58"/>
      <c r="X37" s="58"/>
      <c r="Y37" s="58"/>
      <c r="Z37" s="80"/>
      <c r="AA37" s="70"/>
      <c r="AF37" s="71"/>
      <c r="AG37" s="58"/>
      <c r="AH37" s="58"/>
      <c r="AI37" s="58"/>
      <c r="AJ37" s="80"/>
      <c r="AK37" s="70"/>
    </row>
    <row r="38" spans="2:37" x14ac:dyDescent="0.25">
      <c r="B38" s="32"/>
      <c r="C38" s="8"/>
      <c r="D38" s="8"/>
      <c r="E38" s="8"/>
      <c r="F38" s="33"/>
      <c r="G38" s="31"/>
      <c r="L38" s="71"/>
      <c r="M38" s="58"/>
      <c r="N38" s="58"/>
      <c r="O38" s="58"/>
      <c r="P38" s="56"/>
      <c r="Q38" s="70"/>
      <c r="V38" s="71"/>
      <c r="W38" s="58"/>
      <c r="X38" s="58"/>
      <c r="Y38" s="58"/>
      <c r="Z38" s="80"/>
      <c r="AA38" s="70"/>
      <c r="AF38" s="71"/>
      <c r="AG38" s="58"/>
      <c r="AH38" s="58"/>
      <c r="AI38" s="58"/>
      <c r="AJ38" s="80"/>
      <c r="AK38" s="70"/>
    </row>
    <row r="39" spans="2:37" x14ac:dyDescent="0.25">
      <c r="B39" s="32"/>
      <c r="C39" s="8"/>
      <c r="D39" s="8"/>
      <c r="E39" s="8"/>
      <c r="F39" s="33"/>
      <c r="G39" s="31"/>
      <c r="L39" s="71"/>
      <c r="M39" s="58"/>
      <c r="N39" s="58"/>
      <c r="O39" s="58"/>
      <c r="P39" s="56"/>
      <c r="Q39" s="70"/>
      <c r="V39" s="71"/>
      <c r="W39" s="58"/>
      <c r="X39" s="58"/>
      <c r="Y39" s="58"/>
      <c r="Z39" s="80"/>
      <c r="AA39" s="70"/>
      <c r="AF39" s="71"/>
      <c r="AG39" s="58"/>
      <c r="AH39" s="58"/>
      <c r="AI39" s="58"/>
      <c r="AJ39" s="80"/>
      <c r="AK39" s="70"/>
    </row>
  </sheetData>
  <mergeCells count="4">
    <mergeCell ref="M1:Q1"/>
    <mergeCell ref="C1:G1"/>
    <mergeCell ref="W1:AA1"/>
    <mergeCell ref="AG1:AK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Y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75" bestFit="1" customWidth="1"/>
    <col min="13" max="13" width="12.28515625" style="75" bestFit="1" customWidth="1"/>
    <col min="14" max="14" width="10.140625" style="75" bestFit="1" customWidth="1"/>
    <col min="15" max="15" width="14.42578125" style="75" bestFit="1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1" width="9.140625" style="1"/>
    <col min="22" max="22" width="23.7109375" style="100" bestFit="1" customWidth="1"/>
    <col min="23" max="23" width="12.28515625" style="100" bestFit="1" customWidth="1"/>
    <col min="24" max="24" width="10.140625" style="100" bestFit="1" customWidth="1"/>
    <col min="25" max="25" width="14.42578125" style="100" bestFit="1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3.7109375" style="100" bestFit="1" customWidth="1"/>
    <col min="33" max="33" width="12.28515625" style="100" bestFit="1" customWidth="1"/>
    <col min="34" max="34" width="10.140625" style="100" bestFit="1" customWidth="1"/>
    <col min="35" max="35" width="14.42578125" style="100" bestFit="1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16384" width="9.140625" style="1"/>
  </cols>
  <sheetData>
    <row r="1" spans="1:39" x14ac:dyDescent="0.25">
      <c r="B1" s="109">
        <v>2011</v>
      </c>
      <c r="C1" s="122" t="s">
        <v>0</v>
      </c>
      <c r="D1" s="123"/>
      <c r="E1" s="123"/>
      <c r="F1" s="123"/>
      <c r="G1" s="123"/>
      <c r="H1" s="123"/>
      <c r="I1" s="124"/>
      <c r="L1" s="109">
        <v>2012</v>
      </c>
      <c r="M1" s="122" t="s">
        <v>0</v>
      </c>
      <c r="N1" s="123"/>
      <c r="O1" s="123"/>
      <c r="P1" s="123"/>
      <c r="Q1" s="123"/>
      <c r="R1" s="123"/>
      <c r="S1" s="124"/>
      <c r="V1" s="114">
        <v>2013</v>
      </c>
      <c r="W1" s="122" t="s">
        <v>0</v>
      </c>
      <c r="X1" s="123"/>
      <c r="Y1" s="123"/>
      <c r="Z1" s="123"/>
      <c r="AA1" s="123"/>
      <c r="AB1" s="123"/>
      <c r="AC1" s="124"/>
      <c r="AF1" s="118">
        <v>2014</v>
      </c>
      <c r="AG1" s="122" t="s">
        <v>0</v>
      </c>
      <c r="AH1" s="123"/>
      <c r="AI1" s="123"/>
      <c r="AJ1" s="123"/>
      <c r="AK1" s="123"/>
      <c r="AL1" s="123"/>
      <c r="AM1" s="124"/>
    </row>
    <row r="2" spans="1:39" x14ac:dyDescent="0.25">
      <c r="B2" s="108" t="s">
        <v>67</v>
      </c>
      <c r="C2" s="108">
        <v>22</v>
      </c>
      <c r="D2" s="108">
        <v>23</v>
      </c>
      <c r="E2" s="108">
        <v>24</v>
      </c>
      <c r="F2" s="108"/>
      <c r="G2" s="108"/>
      <c r="H2" s="108"/>
      <c r="I2" s="108"/>
      <c r="L2" s="108" t="s">
        <v>67</v>
      </c>
      <c r="M2" s="111">
        <v>30</v>
      </c>
      <c r="N2" s="111">
        <v>31</v>
      </c>
      <c r="O2" s="111">
        <v>32</v>
      </c>
      <c r="P2" s="108"/>
      <c r="Q2" s="108"/>
      <c r="R2" s="108"/>
      <c r="S2" s="108"/>
      <c r="V2" s="113" t="s">
        <v>67</v>
      </c>
      <c r="W2" s="113">
        <v>30</v>
      </c>
      <c r="X2" s="113">
        <v>31</v>
      </c>
      <c r="Y2" s="113">
        <v>32</v>
      </c>
      <c r="Z2" s="113"/>
      <c r="AA2" s="113"/>
      <c r="AB2" s="113"/>
      <c r="AC2" s="113"/>
      <c r="AF2" s="117" t="s">
        <v>67</v>
      </c>
      <c r="AG2" s="117">
        <v>30</v>
      </c>
      <c r="AH2" s="117">
        <v>31</v>
      </c>
      <c r="AI2" s="117">
        <v>32</v>
      </c>
      <c r="AJ2" s="117"/>
      <c r="AK2" s="117"/>
      <c r="AL2" s="117"/>
      <c r="AM2" s="117"/>
    </row>
    <row r="3" spans="1:39" ht="72" x14ac:dyDescent="0.25">
      <c r="A3" s="6"/>
      <c r="B3" s="24"/>
      <c r="C3" s="3" t="s">
        <v>3</v>
      </c>
      <c r="D3" s="3" t="s">
        <v>4</v>
      </c>
      <c r="E3" s="3" t="s">
        <v>5</v>
      </c>
      <c r="F3" s="3" t="s">
        <v>35</v>
      </c>
      <c r="G3" s="3" t="s">
        <v>36</v>
      </c>
      <c r="H3" s="3" t="s">
        <v>37</v>
      </c>
      <c r="I3" s="3" t="s">
        <v>38</v>
      </c>
      <c r="J3" s="35"/>
      <c r="K3" s="6"/>
      <c r="L3" s="87"/>
      <c r="M3" s="77" t="s">
        <v>3</v>
      </c>
      <c r="N3" s="77" t="s">
        <v>4</v>
      </c>
      <c r="O3" s="77" t="s">
        <v>5</v>
      </c>
      <c r="P3" s="77" t="s">
        <v>35</v>
      </c>
      <c r="Q3" s="77" t="s">
        <v>36</v>
      </c>
      <c r="R3" s="77" t="s">
        <v>37</v>
      </c>
      <c r="S3" s="77" t="s">
        <v>38</v>
      </c>
      <c r="V3" s="87"/>
      <c r="W3" s="77" t="s">
        <v>3</v>
      </c>
      <c r="X3" s="77" t="s">
        <v>4</v>
      </c>
      <c r="Y3" s="77" t="s">
        <v>5</v>
      </c>
      <c r="Z3" s="77" t="s">
        <v>35</v>
      </c>
      <c r="AA3" s="77" t="s">
        <v>36</v>
      </c>
      <c r="AB3" s="77" t="s">
        <v>37</v>
      </c>
      <c r="AC3" s="77" t="s">
        <v>38</v>
      </c>
      <c r="AF3" s="87"/>
      <c r="AG3" s="77" t="s">
        <v>3</v>
      </c>
      <c r="AH3" s="77" t="s">
        <v>4</v>
      </c>
      <c r="AI3" s="77" t="s">
        <v>5</v>
      </c>
      <c r="AJ3" s="77" t="s">
        <v>35</v>
      </c>
      <c r="AK3" s="77" t="s">
        <v>36</v>
      </c>
      <c r="AL3" s="77" t="s">
        <v>37</v>
      </c>
      <c r="AM3" s="77" t="s">
        <v>38</v>
      </c>
    </row>
    <row r="4" spans="1:39" x14ac:dyDescent="0.25">
      <c r="A4" s="11"/>
      <c r="B4" s="16" t="s">
        <v>2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84" t="s">
        <v>2</v>
      </c>
      <c r="M4" s="89">
        <v>1</v>
      </c>
      <c r="N4" s="89">
        <v>0</v>
      </c>
      <c r="O4" s="89">
        <v>9</v>
      </c>
      <c r="P4" s="89">
        <f>SUM(M4:O4)</f>
        <v>10</v>
      </c>
      <c r="Q4" s="89">
        <f>M4/P4*100</f>
        <v>10</v>
      </c>
      <c r="R4" s="89">
        <f>N4/P4*100</f>
        <v>0</v>
      </c>
      <c r="S4" s="88">
        <f>O4/P4*100</f>
        <v>90</v>
      </c>
      <c r="V4" s="84" t="s">
        <v>2</v>
      </c>
      <c r="W4" s="106">
        <v>0</v>
      </c>
      <c r="X4" s="106">
        <v>1</v>
      </c>
      <c r="Y4" s="106">
        <v>9</v>
      </c>
      <c r="Z4" s="106">
        <v>10</v>
      </c>
      <c r="AA4" s="106">
        <v>0</v>
      </c>
      <c r="AB4" s="106">
        <v>10</v>
      </c>
      <c r="AC4" s="105">
        <v>90</v>
      </c>
      <c r="AF4" s="84" t="s">
        <v>2</v>
      </c>
      <c r="AG4" s="106">
        <v>0</v>
      </c>
      <c r="AH4" s="106">
        <v>1</v>
      </c>
      <c r="AI4" s="106">
        <v>9</v>
      </c>
      <c r="AJ4" s="106">
        <v>10</v>
      </c>
      <c r="AK4" s="106">
        <v>0</v>
      </c>
      <c r="AL4" s="106">
        <v>10</v>
      </c>
      <c r="AM4" s="105">
        <v>90</v>
      </c>
    </row>
    <row r="5" spans="1:39" x14ac:dyDescent="0.25">
      <c r="A5" s="13"/>
      <c r="B5" s="16" t="s">
        <v>16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84" t="s">
        <v>16</v>
      </c>
      <c r="M5" s="89">
        <v>2</v>
      </c>
      <c r="N5" s="89">
        <v>0</v>
      </c>
      <c r="O5" s="89">
        <v>6</v>
      </c>
      <c r="P5" s="89">
        <f t="shared" ref="P5:P21" si="4">SUM(M5:O5)</f>
        <v>8</v>
      </c>
      <c r="Q5" s="89">
        <f t="shared" ref="Q5:Q22" si="5">M5/P5*100</f>
        <v>25</v>
      </c>
      <c r="R5" s="89">
        <f t="shared" ref="R5:R21" si="6">N5/P5*100</f>
        <v>0</v>
      </c>
      <c r="S5" s="88">
        <f t="shared" ref="S5:S22" si="7">O5/P5*100</f>
        <v>75</v>
      </c>
      <c r="V5" s="84" t="s">
        <v>16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16</v>
      </c>
      <c r="AG5" s="106">
        <v>3</v>
      </c>
      <c r="AH5" s="106">
        <v>0</v>
      </c>
      <c r="AI5" s="106">
        <v>5</v>
      </c>
      <c r="AJ5" s="106">
        <v>8</v>
      </c>
      <c r="AK5" s="106">
        <v>38</v>
      </c>
      <c r="AL5" s="106">
        <v>0</v>
      </c>
      <c r="AM5" s="105">
        <v>63</v>
      </c>
    </row>
    <row r="6" spans="1:39" x14ac:dyDescent="0.25">
      <c r="A6" s="12"/>
      <c r="B6" s="16" t="s">
        <v>17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84" t="s">
        <v>17</v>
      </c>
      <c r="M6" s="89">
        <v>0</v>
      </c>
      <c r="N6" s="89">
        <v>0</v>
      </c>
      <c r="O6" s="89">
        <v>2</v>
      </c>
      <c r="P6" s="89">
        <f t="shared" si="4"/>
        <v>2</v>
      </c>
      <c r="Q6" s="89">
        <f t="shared" si="5"/>
        <v>0</v>
      </c>
      <c r="R6" s="89">
        <f t="shared" si="6"/>
        <v>0</v>
      </c>
      <c r="S6" s="88">
        <f t="shared" si="7"/>
        <v>100</v>
      </c>
      <c r="V6" s="84" t="s">
        <v>17</v>
      </c>
      <c r="W6" s="106">
        <v>0</v>
      </c>
      <c r="X6" s="106">
        <v>0</v>
      </c>
      <c r="Y6" s="106">
        <v>2</v>
      </c>
      <c r="Z6" s="106">
        <v>2</v>
      </c>
      <c r="AA6" s="106">
        <v>0</v>
      </c>
      <c r="AB6" s="106">
        <v>0</v>
      </c>
      <c r="AC6" s="105">
        <v>100</v>
      </c>
      <c r="AF6" s="84" t="s">
        <v>17</v>
      </c>
      <c r="AG6" s="106">
        <v>0</v>
      </c>
      <c r="AH6" s="106">
        <v>0</v>
      </c>
      <c r="AI6" s="106">
        <v>3</v>
      </c>
      <c r="AJ6" s="106">
        <v>3</v>
      </c>
      <c r="AK6" s="106">
        <v>0</v>
      </c>
      <c r="AL6" s="106">
        <v>0</v>
      </c>
      <c r="AM6" s="105">
        <v>100</v>
      </c>
    </row>
    <row r="7" spans="1:39" x14ac:dyDescent="0.25">
      <c r="A7" s="13"/>
      <c r="B7" s="20" t="s">
        <v>18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86" t="s">
        <v>18</v>
      </c>
      <c r="M7" s="89">
        <v>0</v>
      </c>
      <c r="N7" s="89">
        <v>0</v>
      </c>
      <c r="O7" s="89">
        <v>5</v>
      </c>
      <c r="P7" s="89">
        <f t="shared" si="4"/>
        <v>5</v>
      </c>
      <c r="Q7" s="89">
        <f t="shared" si="5"/>
        <v>0</v>
      </c>
      <c r="R7" s="89">
        <f t="shared" si="6"/>
        <v>0</v>
      </c>
      <c r="S7" s="88">
        <f t="shared" si="7"/>
        <v>100</v>
      </c>
      <c r="V7" s="104" t="s">
        <v>18</v>
      </c>
      <c r="W7" s="106">
        <v>0</v>
      </c>
      <c r="X7" s="106">
        <v>0</v>
      </c>
      <c r="Y7" s="106">
        <v>5</v>
      </c>
      <c r="Z7" s="106">
        <v>5</v>
      </c>
      <c r="AA7" s="106">
        <v>0</v>
      </c>
      <c r="AB7" s="106">
        <v>0</v>
      </c>
      <c r="AC7" s="105">
        <v>100</v>
      </c>
      <c r="AF7" s="104" t="s">
        <v>18</v>
      </c>
      <c r="AG7" s="106">
        <v>0</v>
      </c>
      <c r="AH7" s="106">
        <v>0</v>
      </c>
      <c r="AI7" s="106">
        <v>5</v>
      </c>
      <c r="AJ7" s="106">
        <v>5</v>
      </c>
      <c r="AK7" s="106">
        <v>0</v>
      </c>
      <c r="AL7" s="106">
        <v>0</v>
      </c>
      <c r="AM7" s="105">
        <v>100</v>
      </c>
    </row>
    <row r="8" spans="1:39" x14ac:dyDescent="0.25">
      <c r="A8" s="12"/>
      <c r="B8" s="20" t="s">
        <v>19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86" t="s">
        <v>19</v>
      </c>
      <c r="M8" s="89">
        <v>0</v>
      </c>
      <c r="N8" s="89">
        <v>1</v>
      </c>
      <c r="O8" s="89">
        <v>3</v>
      </c>
      <c r="P8" s="89">
        <f t="shared" si="4"/>
        <v>4</v>
      </c>
      <c r="Q8" s="89">
        <f t="shared" si="5"/>
        <v>0</v>
      </c>
      <c r="R8" s="89">
        <f t="shared" si="6"/>
        <v>25</v>
      </c>
      <c r="S8" s="88">
        <f t="shared" si="7"/>
        <v>75</v>
      </c>
      <c r="V8" s="104" t="s">
        <v>19</v>
      </c>
      <c r="W8" s="106">
        <v>0</v>
      </c>
      <c r="X8" s="106">
        <v>1</v>
      </c>
      <c r="Y8" s="106">
        <v>3</v>
      </c>
      <c r="Z8" s="106">
        <v>4</v>
      </c>
      <c r="AA8" s="106">
        <v>0</v>
      </c>
      <c r="AB8" s="106">
        <v>25</v>
      </c>
      <c r="AC8" s="105">
        <v>75</v>
      </c>
      <c r="AF8" s="104" t="s">
        <v>19</v>
      </c>
      <c r="AG8" s="106">
        <v>0</v>
      </c>
      <c r="AH8" s="106">
        <v>0</v>
      </c>
      <c r="AI8" s="106">
        <v>4</v>
      </c>
      <c r="AJ8" s="106">
        <v>4</v>
      </c>
      <c r="AK8" s="106">
        <v>0</v>
      </c>
      <c r="AL8" s="106">
        <v>0</v>
      </c>
      <c r="AM8" s="105">
        <v>100</v>
      </c>
    </row>
    <row r="9" spans="1:39" x14ac:dyDescent="0.25">
      <c r="A9" s="12"/>
      <c r="B9" s="20" t="s">
        <v>20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86" t="s">
        <v>20</v>
      </c>
      <c r="M9" s="89">
        <v>0</v>
      </c>
      <c r="N9" s="89">
        <v>0</v>
      </c>
      <c r="O9" s="89">
        <v>5</v>
      </c>
      <c r="P9" s="89">
        <f t="shared" si="4"/>
        <v>5</v>
      </c>
      <c r="Q9" s="89">
        <f t="shared" si="5"/>
        <v>0</v>
      </c>
      <c r="R9" s="89">
        <f t="shared" si="6"/>
        <v>0</v>
      </c>
      <c r="S9" s="88">
        <f t="shared" si="7"/>
        <v>100</v>
      </c>
      <c r="V9" s="104" t="s">
        <v>20</v>
      </c>
      <c r="W9" s="106">
        <v>0</v>
      </c>
      <c r="X9" s="106">
        <v>0</v>
      </c>
      <c r="Y9" s="106">
        <v>5</v>
      </c>
      <c r="Z9" s="106">
        <v>5</v>
      </c>
      <c r="AA9" s="106">
        <v>0</v>
      </c>
      <c r="AB9" s="106">
        <v>0</v>
      </c>
      <c r="AC9" s="105">
        <v>100</v>
      </c>
      <c r="AF9" s="104" t="s">
        <v>20</v>
      </c>
      <c r="AG9" s="106">
        <v>0</v>
      </c>
      <c r="AH9" s="106">
        <v>0</v>
      </c>
      <c r="AI9" s="106">
        <v>5</v>
      </c>
      <c r="AJ9" s="106">
        <v>5</v>
      </c>
      <c r="AK9" s="106">
        <v>0</v>
      </c>
      <c r="AL9" s="106">
        <v>0</v>
      </c>
      <c r="AM9" s="105">
        <v>100</v>
      </c>
    </row>
    <row r="10" spans="1:39" x14ac:dyDescent="0.25">
      <c r="A10" s="13"/>
      <c r="B10" s="20" t="s">
        <v>21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86" t="s">
        <v>21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V10" s="104" t="s">
        <v>21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21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</row>
    <row r="11" spans="1:39" ht="27" x14ac:dyDescent="0.25">
      <c r="A11" s="12"/>
      <c r="B11" s="20" t="s">
        <v>22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86" t="s">
        <v>22</v>
      </c>
      <c r="M11" s="89">
        <v>0</v>
      </c>
      <c r="N11" s="89">
        <v>1</v>
      </c>
      <c r="O11" s="89">
        <v>6</v>
      </c>
      <c r="P11" s="89">
        <f t="shared" si="4"/>
        <v>7</v>
      </c>
      <c r="Q11" s="89">
        <f t="shared" si="5"/>
        <v>0</v>
      </c>
      <c r="R11" s="89">
        <f t="shared" si="6"/>
        <v>14.285714285714285</v>
      </c>
      <c r="S11" s="88">
        <f t="shared" si="7"/>
        <v>85.714285714285708</v>
      </c>
      <c r="V11" s="104" t="s">
        <v>22</v>
      </c>
      <c r="W11" s="106">
        <v>0</v>
      </c>
      <c r="X11" s="106">
        <v>1</v>
      </c>
      <c r="Y11" s="106">
        <v>6</v>
      </c>
      <c r="Z11" s="106">
        <v>7</v>
      </c>
      <c r="AA11" s="106">
        <v>0</v>
      </c>
      <c r="AB11" s="106">
        <v>14</v>
      </c>
      <c r="AC11" s="105">
        <v>86</v>
      </c>
      <c r="AF11" s="104" t="s">
        <v>22</v>
      </c>
      <c r="AG11" s="106">
        <v>0</v>
      </c>
      <c r="AH11" s="106">
        <v>1</v>
      </c>
      <c r="AI11" s="106">
        <v>6</v>
      </c>
      <c r="AJ11" s="106">
        <v>7</v>
      </c>
      <c r="AK11" s="106">
        <v>0</v>
      </c>
      <c r="AL11" s="106">
        <v>14</v>
      </c>
      <c r="AM11" s="105">
        <v>86</v>
      </c>
    </row>
    <row r="12" spans="1:39" x14ac:dyDescent="0.25">
      <c r="A12" s="13"/>
      <c r="B12" s="20" t="s">
        <v>23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23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23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23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</row>
    <row r="13" spans="1:39" x14ac:dyDescent="0.25">
      <c r="A13" s="13"/>
      <c r="B13" s="20" t="s">
        <v>24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24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24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24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</row>
    <row r="14" spans="1:39" x14ac:dyDescent="0.25">
      <c r="A14" s="12"/>
      <c r="B14" s="20" t="s">
        <v>25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86" t="s">
        <v>25</v>
      </c>
      <c r="M14" s="89">
        <v>1</v>
      </c>
      <c r="N14" s="89">
        <v>0</v>
      </c>
      <c r="O14" s="89">
        <v>7</v>
      </c>
      <c r="P14" s="89">
        <f t="shared" si="4"/>
        <v>8</v>
      </c>
      <c r="Q14" s="89">
        <f t="shared" si="5"/>
        <v>12.5</v>
      </c>
      <c r="R14" s="89">
        <f t="shared" si="6"/>
        <v>0</v>
      </c>
      <c r="S14" s="88">
        <f t="shared" si="7"/>
        <v>87.5</v>
      </c>
      <c r="V14" s="104" t="s">
        <v>25</v>
      </c>
      <c r="W14" s="106"/>
      <c r="X14" s="106"/>
      <c r="Y14" s="106"/>
      <c r="Z14" s="106"/>
      <c r="AA14" s="106"/>
      <c r="AB14" s="106"/>
      <c r="AC14" s="105"/>
      <c r="AF14" s="104" t="s">
        <v>25</v>
      </c>
      <c r="AG14" s="106">
        <v>0</v>
      </c>
      <c r="AH14" s="106">
        <v>0</v>
      </c>
      <c r="AI14" s="106">
        <v>8</v>
      </c>
      <c r="AJ14" s="106">
        <v>8</v>
      </c>
      <c r="AK14" s="106">
        <v>0</v>
      </c>
      <c r="AL14" s="106">
        <v>0</v>
      </c>
      <c r="AM14" s="105">
        <v>100</v>
      </c>
    </row>
    <row r="15" spans="1:39" x14ac:dyDescent="0.25">
      <c r="A15" s="12"/>
      <c r="B15" s="20" t="s">
        <v>26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86" t="s">
        <v>26</v>
      </c>
      <c r="M15" s="89">
        <v>1</v>
      </c>
      <c r="N15" s="89">
        <v>0</v>
      </c>
      <c r="O15" s="89">
        <v>6</v>
      </c>
      <c r="P15" s="89">
        <f t="shared" si="4"/>
        <v>7</v>
      </c>
      <c r="Q15" s="89">
        <f t="shared" si="5"/>
        <v>14.285714285714285</v>
      </c>
      <c r="R15" s="89">
        <f t="shared" si="6"/>
        <v>0</v>
      </c>
      <c r="S15" s="88">
        <f t="shared" si="7"/>
        <v>85.714285714285708</v>
      </c>
      <c r="V15" s="104" t="s">
        <v>26</v>
      </c>
      <c r="W15" s="106">
        <v>1</v>
      </c>
      <c r="X15" s="106">
        <v>0</v>
      </c>
      <c r="Y15" s="106">
        <v>6</v>
      </c>
      <c r="Z15" s="106">
        <v>7</v>
      </c>
      <c r="AA15" s="106">
        <v>14</v>
      </c>
      <c r="AB15" s="106">
        <v>0</v>
      </c>
      <c r="AC15" s="105">
        <v>86</v>
      </c>
      <c r="AF15" s="104" t="s">
        <v>26</v>
      </c>
      <c r="AG15" s="106">
        <v>1</v>
      </c>
      <c r="AH15" s="106">
        <v>0</v>
      </c>
      <c r="AI15" s="106">
        <v>6</v>
      </c>
      <c r="AJ15" s="106">
        <v>7</v>
      </c>
      <c r="AK15" s="106">
        <v>14</v>
      </c>
      <c r="AL15" s="106">
        <v>0</v>
      </c>
      <c r="AM15" s="105">
        <v>86</v>
      </c>
    </row>
    <row r="16" spans="1:39" x14ac:dyDescent="0.25">
      <c r="A16" s="12"/>
      <c r="B16" s="20" t="s">
        <v>27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86" t="s">
        <v>27</v>
      </c>
      <c r="M16" s="89">
        <v>0</v>
      </c>
      <c r="N16" s="89">
        <v>2</v>
      </c>
      <c r="O16" s="89">
        <v>5</v>
      </c>
      <c r="P16" s="89">
        <f t="shared" si="4"/>
        <v>7</v>
      </c>
      <c r="Q16" s="89">
        <f t="shared" si="5"/>
        <v>0</v>
      </c>
      <c r="R16" s="89">
        <f t="shared" si="6"/>
        <v>28.571428571428569</v>
      </c>
      <c r="S16" s="88">
        <f t="shared" si="7"/>
        <v>71.428571428571431</v>
      </c>
      <c r="V16" s="104" t="s">
        <v>27</v>
      </c>
      <c r="W16" s="106">
        <v>0</v>
      </c>
      <c r="X16" s="106">
        <v>2</v>
      </c>
      <c r="Y16" s="106">
        <v>5</v>
      </c>
      <c r="Z16" s="106">
        <v>7</v>
      </c>
      <c r="AA16" s="106">
        <v>0</v>
      </c>
      <c r="AB16" s="106">
        <v>29</v>
      </c>
      <c r="AC16" s="105">
        <v>71</v>
      </c>
      <c r="AF16" s="104" t="s">
        <v>27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</row>
    <row r="17" spans="1:39" ht="27" x14ac:dyDescent="0.25">
      <c r="A17" s="13"/>
      <c r="B17" s="20" t="s">
        <v>28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86" t="s">
        <v>28</v>
      </c>
      <c r="M17" s="89">
        <v>0</v>
      </c>
      <c r="N17" s="89">
        <v>0</v>
      </c>
      <c r="O17" s="89">
        <v>10</v>
      </c>
      <c r="P17" s="89">
        <f t="shared" si="4"/>
        <v>10</v>
      </c>
      <c r="Q17" s="89">
        <f t="shared" si="5"/>
        <v>0</v>
      </c>
      <c r="R17" s="89">
        <f t="shared" si="6"/>
        <v>0</v>
      </c>
      <c r="S17" s="88">
        <f t="shared" si="7"/>
        <v>100</v>
      </c>
      <c r="V17" s="104" t="s">
        <v>28</v>
      </c>
      <c r="W17" s="106">
        <v>0</v>
      </c>
      <c r="X17" s="106">
        <v>0</v>
      </c>
      <c r="Y17" s="106">
        <v>9</v>
      </c>
      <c r="Z17" s="106">
        <v>9</v>
      </c>
      <c r="AA17" s="106">
        <v>0</v>
      </c>
      <c r="AB17" s="106">
        <v>0</v>
      </c>
      <c r="AC17" s="105">
        <v>100</v>
      </c>
      <c r="AF17" s="104" t="s">
        <v>28</v>
      </c>
      <c r="AG17" s="106">
        <v>0</v>
      </c>
      <c r="AH17" s="106">
        <v>0</v>
      </c>
      <c r="AI17" s="106">
        <v>10</v>
      </c>
      <c r="AJ17" s="106">
        <v>10</v>
      </c>
      <c r="AK17" s="106">
        <v>0</v>
      </c>
      <c r="AL17" s="106">
        <v>0</v>
      </c>
      <c r="AM17" s="105">
        <v>100</v>
      </c>
    </row>
    <row r="18" spans="1:39" s="100" customFormat="1" x14ac:dyDescent="0.25">
      <c r="A18" s="102"/>
      <c r="B18" s="104" t="s">
        <v>57</v>
      </c>
      <c r="C18" s="106"/>
      <c r="D18" s="106"/>
      <c r="E18" s="106"/>
      <c r="F18" s="106"/>
      <c r="G18" s="106"/>
      <c r="H18" s="106"/>
      <c r="I18" s="105"/>
      <c r="L18" s="104" t="s">
        <v>57</v>
      </c>
      <c r="M18" s="106"/>
      <c r="N18" s="106"/>
      <c r="O18" s="106"/>
      <c r="P18" s="106"/>
      <c r="Q18" s="106"/>
      <c r="R18" s="106"/>
      <c r="S18" s="105"/>
      <c r="V18" s="104" t="s">
        <v>57</v>
      </c>
      <c r="W18" s="106">
        <v>0</v>
      </c>
      <c r="X18" s="106">
        <v>1</v>
      </c>
      <c r="Y18" s="106">
        <v>2</v>
      </c>
      <c r="Z18" s="106">
        <v>3</v>
      </c>
      <c r="AA18" s="106">
        <v>0</v>
      </c>
      <c r="AB18" s="106">
        <v>33</v>
      </c>
      <c r="AC18" s="105">
        <v>67</v>
      </c>
      <c r="AF18" s="104" t="s">
        <v>57</v>
      </c>
      <c r="AG18" s="106">
        <v>0</v>
      </c>
      <c r="AH18" s="106">
        <v>1</v>
      </c>
      <c r="AI18" s="106">
        <v>2</v>
      </c>
      <c r="AJ18" s="106">
        <v>3</v>
      </c>
      <c r="AK18" s="106">
        <v>0</v>
      </c>
      <c r="AL18" s="106">
        <v>33</v>
      </c>
      <c r="AM18" s="105">
        <v>67</v>
      </c>
    </row>
    <row r="19" spans="1:39" s="100" customFormat="1" x14ac:dyDescent="0.25">
      <c r="A19" s="102"/>
      <c r="B19" s="104" t="s">
        <v>58</v>
      </c>
      <c r="C19" s="106"/>
      <c r="D19" s="106"/>
      <c r="E19" s="106"/>
      <c r="F19" s="106"/>
      <c r="G19" s="106"/>
      <c r="H19" s="106"/>
      <c r="I19" s="105"/>
      <c r="L19" s="104" t="s">
        <v>58</v>
      </c>
      <c r="M19" s="106"/>
      <c r="N19" s="106"/>
      <c r="O19" s="106"/>
      <c r="P19" s="106"/>
      <c r="Q19" s="106"/>
      <c r="R19" s="106"/>
      <c r="S19" s="105"/>
      <c r="V19" s="104" t="s">
        <v>58</v>
      </c>
      <c r="W19" s="106">
        <v>0</v>
      </c>
      <c r="X19" s="106">
        <v>1</v>
      </c>
      <c r="Y19" s="106">
        <v>7</v>
      </c>
      <c r="Z19" s="106">
        <v>8</v>
      </c>
      <c r="AA19" s="106">
        <v>0</v>
      </c>
      <c r="AB19" s="106">
        <v>13</v>
      </c>
      <c r="AC19" s="105">
        <v>88</v>
      </c>
      <c r="AF19" s="104" t="s">
        <v>58</v>
      </c>
      <c r="AG19" s="106">
        <v>0</v>
      </c>
      <c r="AH19" s="106">
        <v>1</v>
      </c>
      <c r="AI19" s="106">
        <v>7</v>
      </c>
      <c r="AJ19" s="106">
        <v>8</v>
      </c>
      <c r="AK19" s="106">
        <v>0</v>
      </c>
      <c r="AL19" s="106">
        <v>13</v>
      </c>
      <c r="AM19" s="105">
        <v>88</v>
      </c>
    </row>
    <row r="20" spans="1:39" x14ac:dyDescent="0.25">
      <c r="B20" s="20" t="s">
        <v>50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86" t="s">
        <v>50</v>
      </c>
      <c r="M20" s="89">
        <v>1</v>
      </c>
      <c r="N20" s="89">
        <v>0</v>
      </c>
      <c r="O20" s="89">
        <v>7</v>
      </c>
      <c r="P20" s="89">
        <f t="shared" si="4"/>
        <v>8</v>
      </c>
      <c r="Q20" s="89">
        <f t="shared" si="5"/>
        <v>12.5</v>
      </c>
      <c r="R20" s="89">
        <f t="shared" si="6"/>
        <v>0</v>
      </c>
      <c r="S20" s="88">
        <f t="shared" si="7"/>
        <v>87.5</v>
      </c>
      <c r="V20" s="104" t="s">
        <v>50</v>
      </c>
      <c r="W20" s="106">
        <v>1</v>
      </c>
      <c r="X20" s="106">
        <v>0</v>
      </c>
      <c r="Y20" s="106">
        <v>8</v>
      </c>
      <c r="Z20" s="106">
        <v>9</v>
      </c>
      <c r="AA20" s="106">
        <v>11</v>
      </c>
      <c r="AB20" s="106">
        <v>0</v>
      </c>
      <c r="AC20" s="105">
        <v>89</v>
      </c>
      <c r="AF20" s="104" t="s">
        <v>50</v>
      </c>
      <c r="AG20" s="106">
        <v>0</v>
      </c>
      <c r="AH20" s="106">
        <v>1</v>
      </c>
      <c r="AI20" s="106">
        <v>8</v>
      </c>
      <c r="AJ20" s="106">
        <v>9</v>
      </c>
      <c r="AK20" s="106">
        <v>0</v>
      </c>
      <c r="AL20" s="106">
        <v>11</v>
      </c>
      <c r="AM20" s="105">
        <v>89</v>
      </c>
    </row>
    <row r="21" spans="1:39" x14ac:dyDescent="0.25">
      <c r="B21" s="104" t="s">
        <v>62</v>
      </c>
      <c r="C21" s="30">
        <f>SUM(C4:C19)</f>
        <v>6</v>
      </c>
      <c r="D21" s="106">
        <f>SUM(D4:D19)</f>
        <v>3</v>
      </c>
      <c r="E21" s="106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04" t="s">
        <v>62</v>
      </c>
      <c r="M21" s="89">
        <f>SUM(M4:M17)</f>
        <v>5</v>
      </c>
      <c r="N21" s="89">
        <f>SUM(N4:N17)</f>
        <v>4</v>
      </c>
      <c r="O21" s="89">
        <f>SUM(O4:O17)</f>
        <v>76</v>
      </c>
      <c r="P21" s="89">
        <f t="shared" si="4"/>
        <v>85</v>
      </c>
      <c r="Q21" s="89">
        <f t="shared" si="5"/>
        <v>5.8823529411764701</v>
      </c>
      <c r="R21" s="89">
        <f t="shared" si="6"/>
        <v>4.7058823529411766</v>
      </c>
      <c r="S21" s="88">
        <f t="shared" si="7"/>
        <v>89.411764705882362</v>
      </c>
      <c r="V21" s="104" t="s">
        <v>62</v>
      </c>
      <c r="W21" s="106">
        <v>3</v>
      </c>
      <c r="X21" s="106">
        <v>7</v>
      </c>
      <c r="Y21" s="106">
        <v>75</v>
      </c>
      <c r="Z21" s="106">
        <v>85</v>
      </c>
      <c r="AA21" s="106">
        <v>4</v>
      </c>
      <c r="AB21" s="106">
        <v>8</v>
      </c>
      <c r="AC21" s="105">
        <v>88</v>
      </c>
      <c r="AF21" s="104" t="s">
        <v>62</v>
      </c>
      <c r="AG21" s="106">
        <v>4</v>
      </c>
      <c r="AH21" s="106">
        <v>6</v>
      </c>
      <c r="AI21" s="106">
        <v>87</v>
      </c>
      <c r="AJ21" s="106">
        <v>97</v>
      </c>
      <c r="AK21" s="106">
        <v>4</v>
      </c>
      <c r="AL21" s="106">
        <v>6</v>
      </c>
      <c r="AM21" s="105">
        <v>90</v>
      </c>
    </row>
    <row r="22" spans="1:39" x14ac:dyDescent="0.25">
      <c r="B22" s="20" t="s">
        <v>34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86" t="s">
        <v>34</v>
      </c>
      <c r="M22" s="89">
        <f>M20+M21</f>
        <v>6</v>
      </c>
      <c r="N22" s="89">
        <f t="shared" ref="N22:P22" si="9">N20+N21</f>
        <v>4</v>
      </c>
      <c r="O22" s="89">
        <f t="shared" si="9"/>
        <v>83</v>
      </c>
      <c r="P22" s="89">
        <f t="shared" si="9"/>
        <v>93</v>
      </c>
      <c r="Q22" s="89">
        <f t="shared" si="5"/>
        <v>6.4516129032258061</v>
      </c>
      <c r="R22" s="89">
        <f>N22/P22*100</f>
        <v>4.3010752688172049</v>
      </c>
      <c r="S22" s="88">
        <f t="shared" si="7"/>
        <v>89.247311827956992</v>
      </c>
      <c r="V22" s="104" t="s">
        <v>34</v>
      </c>
      <c r="W22" s="106">
        <v>4</v>
      </c>
      <c r="X22" s="106">
        <v>7</v>
      </c>
      <c r="Y22" s="106">
        <v>83</v>
      </c>
      <c r="Z22" s="106">
        <v>94</v>
      </c>
      <c r="AA22" s="106">
        <v>4</v>
      </c>
      <c r="AB22" s="106">
        <v>7</v>
      </c>
      <c r="AC22" s="105">
        <v>88</v>
      </c>
      <c r="AF22" s="104" t="s">
        <v>34</v>
      </c>
      <c r="AG22" s="106">
        <v>4</v>
      </c>
      <c r="AH22" s="106">
        <v>7</v>
      </c>
      <c r="AI22" s="106">
        <v>95</v>
      </c>
      <c r="AJ22" s="106">
        <v>106</v>
      </c>
      <c r="AK22" s="106">
        <v>4</v>
      </c>
      <c r="AL22" s="106">
        <v>7</v>
      </c>
      <c r="AM22" s="105">
        <v>90</v>
      </c>
    </row>
    <row r="23" spans="1:39" x14ac:dyDescent="0.25">
      <c r="B23" s="18"/>
      <c r="C23" s="5"/>
      <c r="D23" s="5"/>
      <c r="E23" s="5"/>
      <c r="L23" s="85"/>
      <c r="M23" s="79"/>
      <c r="N23" s="79"/>
      <c r="O23" s="79"/>
      <c r="V23" s="85"/>
      <c r="W23" s="79"/>
      <c r="X23" s="79"/>
      <c r="Y23" s="79"/>
      <c r="AF23" s="85"/>
      <c r="AG23" s="79"/>
      <c r="AH23" s="79"/>
      <c r="AI23" s="79"/>
    </row>
  </sheetData>
  <mergeCells count="4">
    <mergeCell ref="C1:I1"/>
    <mergeCell ref="M1:S1"/>
    <mergeCell ref="W1:AC1"/>
    <mergeCell ref="AG1:A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X1" zoomScaleNormal="100" workbookViewId="0">
      <selection activeCell="AF1" sqref="AF1:AF1048576"/>
    </sheetView>
  </sheetViews>
  <sheetFormatPr defaultRowHeight="15" x14ac:dyDescent="0.2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75" customWidth="1"/>
    <col min="13" max="15" width="9.7109375" style="75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0" width="9.140625" style="75"/>
    <col min="21" max="21" width="9.140625" style="1"/>
    <col min="22" max="22" width="25" style="100" customWidth="1"/>
    <col min="23" max="25" width="9.7109375" style="100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5" style="100" customWidth="1"/>
    <col min="33" max="35" width="9.7109375" style="100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16384" width="9.140625" style="1"/>
  </cols>
  <sheetData>
    <row r="1" spans="1:39" x14ac:dyDescent="0.25">
      <c r="B1" s="110">
        <v>2011</v>
      </c>
      <c r="C1" s="125" t="s">
        <v>1</v>
      </c>
      <c r="D1" s="123"/>
      <c r="E1" s="123"/>
      <c r="F1" s="123"/>
      <c r="G1" s="123"/>
      <c r="H1" s="123"/>
      <c r="I1" s="124"/>
      <c r="L1" s="110">
        <v>2012</v>
      </c>
      <c r="M1" s="125" t="s">
        <v>1</v>
      </c>
      <c r="N1" s="123"/>
      <c r="O1" s="123"/>
      <c r="P1" s="123"/>
      <c r="Q1" s="123"/>
      <c r="R1" s="123"/>
      <c r="S1" s="124"/>
      <c r="V1" s="114">
        <v>2013</v>
      </c>
      <c r="W1" s="125" t="s">
        <v>1</v>
      </c>
      <c r="X1" s="123"/>
      <c r="Y1" s="123"/>
      <c r="Z1" s="123"/>
      <c r="AA1" s="123"/>
      <c r="AB1" s="123"/>
      <c r="AC1" s="124"/>
      <c r="AF1" s="118">
        <v>2014</v>
      </c>
      <c r="AG1" s="125" t="s">
        <v>1</v>
      </c>
      <c r="AH1" s="123"/>
      <c r="AI1" s="123"/>
      <c r="AJ1" s="123"/>
      <c r="AK1" s="123"/>
      <c r="AL1" s="123"/>
      <c r="AM1" s="124"/>
    </row>
    <row r="2" spans="1:39" x14ac:dyDescent="0.25">
      <c r="B2" s="111" t="s">
        <v>67</v>
      </c>
      <c r="C2" s="111">
        <v>26</v>
      </c>
      <c r="D2" s="111">
        <v>27</v>
      </c>
      <c r="E2" s="111">
        <v>28</v>
      </c>
      <c r="F2" s="111"/>
      <c r="G2" s="111"/>
      <c r="H2" s="111"/>
      <c r="I2" s="111"/>
      <c r="L2" s="111" t="s">
        <v>67</v>
      </c>
      <c r="M2" s="111">
        <v>34</v>
      </c>
      <c r="N2" s="111">
        <v>35</v>
      </c>
      <c r="O2" s="111">
        <v>36</v>
      </c>
      <c r="P2" s="111"/>
      <c r="Q2" s="111"/>
      <c r="R2" s="111"/>
      <c r="S2" s="111"/>
      <c r="V2" s="113" t="s">
        <v>67</v>
      </c>
      <c r="W2" s="113">
        <v>34</v>
      </c>
      <c r="X2" s="113">
        <v>35</v>
      </c>
      <c r="Y2" s="113">
        <v>36</v>
      </c>
      <c r="Z2" s="113"/>
      <c r="AA2" s="113"/>
      <c r="AB2" s="113"/>
      <c r="AC2" s="113"/>
      <c r="AF2" s="117" t="s">
        <v>67</v>
      </c>
      <c r="AG2" s="117">
        <v>34</v>
      </c>
      <c r="AH2" s="117">
        <v>35</v>
      </c>
      <c r="AI2" s="117">
        <v>36</v>
      </c>
      <c r="AJ2" s="117"/>
      <c r="AK2" s="117"/>
      <c r="AL2" s="117"/>
      <c r="AM2" s="117"/>
    </row>
    <row r="3" spans="1:39" ht="72" x14ac:dyDescent="0.25">
      <c r="A3" s="6"/>
      <c r="B3" s="2"/>
      <c r="C3" s="4" t="s">
        <v>6</v>
      </c>
      <c r="D3" s="4" t="s">
        <v>7</v>
      </c>
      <c r="E3" s="4" t="s">
        <v>8</v>
      </c>
      <c r="F3" s="3" t="s">
        <v>35</v>
      </c>
      <c r="G3" s="3" t="s">
        <v>39</v>
      </c>
      <c r="H3" s="3" t="s">
        <v>40</v>
      </c>
      <c r="I3" s="3" t="s">
        <v>41</v>
      </c>
      <c r="J3" s="6"/>
      <c r="K3" s="6"/>
      <c r="L3" s="76"/>
      <c r="M3" s="78" t="s">
        <v>6</v>
      </c>
      <c r="N3" s="78" t="s">
        <v>7</v>
      </c>
      <c r="O3" s="78" t="s">
        <v>8</v>
      </c>
      <c r="P3" s="77" t="s">
        <v>35</v>
      </c>
      <c r="Q3" s="77" t="s">
        <v>39</v>
      </c>
      <c r="R3" s="77" t="s">
        <v>40</v>
      </c>
      <c r="S3" s="77" t="s">
        <v>41</v>
      </c>
      <c r="T3" s="80"/>
      <c r="V3" s="76"/>
      <c r="W3" s="78" t="s">
        <v>6</v>
      </c>
      <c r="X3" s="78" t="s">
        <v>7</v>
      </c>
      <c r="Y3" s="78" t="s">
        <v>8</v>
      </c>
      <c r="Z3" s="77" t="s">
        <v>35</v>
      </c>
      <c r="AA3" s="77" t="s">
        <v>39</v>
      </c>
      <c r="AB3" s="77" t="s">
        <v>40</v>
      </c>
      <c r="AC3" s="77" t="s">
        <v>41</v>
      </c>
      <c r="AF3" s="76"/>
      <c r="AG3" s="78" t="s">
        <v>6</v>
      </c>
      <c r="AH3" s="78" t="s">
        <v>7</v>
      </c>
      <c r="AI3" s="78" t="s">
        <v>8</v>
      </c>
      <c r="AJ3" s="77" t="s">
        <v>35</v>
      </c>
      <c r="AK3" s="77" t="s">
        <v>39</v>
      </c>
      <c r="AL3" s="77" t="s">
        <v>40</v>
      </c>
      <c r="AM3" s="77" t="s">
        <v>41</v>
      </c>
    </row>
    <row r="4" spans="1:39" x14ac:dyDescent="0.25">
      <c r="A4" s="13"/>
      <c r="B4" s="16" t="s">
        <v>2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84" t="s">
        <v>2</v>
      </c>
      <c r="M4" s="89">
        <v>1</v>
      </c>
      <c r="N4" s="89">
        <v>2</v>
      </c>
      <c r="O4" s="89">
        <v>7</v>
      </c>
      <c r="P4" s="89">
        <f>SUM(M4:O4)</f>
        <v>10</v>
      </c>
      <c r="Q4" s="89">
        <f>M4/P4*100</f>
        <v>10</v>
      </c>
      <c r="R4" s="89">
        <f>N4/P4*100</f>
        <v>20</v>
      </c>
      <c r="S4" s="88">
        <f>O4/P4*100</f>
        <v>70</v>
      </c>
      <c r="T4" s="80"/>
      <c r="V4" s="84" t="s">
        <v>2</v>
      </c>
      <c r="W4" s="106">
        <v>1</v>
      </c>
      <c r="X4" s="106">
        <v>1</v>
      </c>
      <c r="Y4" s="106">
        <v>8</v>
      </c>
      <c r="Z4" s="106">
        <v>10</v>
      </c>
      <c r="AA4" s="106">
        <v>10</v>
      </c>
      <c r="AB4" s="106">
        <v>10</v>
      </c>
      <c r="AC4" s="105">
        <v>80</v>
      </c>
      <c r="AF4" s="84" t="s">
        <v>2</v>
      </c>
      <c r="AG4" s="106">
        <v>1</v>
      </c>
      <c r="AH4" s="106">
        <v>1</v>
      </c>
      <c r="AI4" s="106">
        <v>8</v>
      </c>
      <c r="AJ4" s="106">
        <v>10</v>
      </c>
      <c r="AK4" s="106">
        <v>10</v>
      </c>
      <c r="AL4" s="106">
        <v>10</v>
      </c>
      <c r="AM4" s="105">
        <v>80</v>
      </c>
    </row>
    <row r="5" spans="1:39" x14ac:dyDescent="0.25">
      <c r="A5" s="12"/>
      <c r="B5" s="16" t="s">
        <v>16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84" t="s">
        <v>16</v>
      </c>
      <c r="M5" s="89">
        <v>0</v>
      </c>
      <c r="N5" s="89">
        <v>1</v>
      </c>
      <c r="O5" s="89">
        <v>7</v>
      </c>
      <c r="P5" s="89">
        <f t="shared" ref="P5:P21" si="4">SUM(M5:O5)</f>
        <v>8</v>
      </c>
      <c r="Q5" s="89">
        <f t="shared" ref="Q5:Q22" si="5">M5/P5*100</f>
        <v>0</v>
      </c>
      <c r="R5" s="89">
        <f t="shared" ref="R5:R22" si="6">N5/P5*100</f>
        <v>12.5</v>
      </c>
      <c r="S5" s="88">
        <f t="shared" ref="S5:S22" si="7">O5/P5*100</f>
        <v>87.5</v>
      </c>
      <c r="T5" s="80"/>
      <c r="V5" s="84" t="s">
        <v>16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16</v>
      </c>
      <c r="AG5" s="106">
        <v>1</v>
      </c>
      <c r="AH5" s="106">
        <v>3</v>
      </c>
      <c r="AI5" s="106">
        <v>4</v>
      </c>
      <c r="AJ5" s="106">
        <v>8</v>
      </c>
      <c r="AK5" s="106">
        <v>13</v>
      </c>
      <c r="AL5" s="106">
        <v>38</v>
      </c>
      <c r="AM5" s="105">
        <v>50</v>
      </c>
    </row>
    <row r="6" spans="1:39" x14ac:dyDescent="0.25">
      <c r="A6" s="13"/>
      <c r="B6" s="16" t="s">
        <v>17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84" t="s">
        <v>17</v>
      </c>
      <c r="M6" s="89">
        <v>1</v>
      </c>
      <c r="N6" s="89">
        <v>0</v>
      </c>
      <c r="O6" s="89">
        <v>1</v>
      </c>
      <c r="P6" s="89">
        <f t="shared" si="4"/>
        <v>2</v>
      </c>
      <c r="Q6" s="89">
        <f t="shared" si="5"/>
        <v>50</v>
      </c>
      <c r="R6" s="89">
        <f t="shared" si="6"/>
        <v>0</v>
      </c>
      <c r="S6" s="88">
        <f t="shared" si="7"/>
        <v>50</v>
      </c>
      <c r="T6" s="80"/>
      <c r="V6" s="84" t="s">
        <v>17</v>
      </c>
      <c r="W6" s="106">
        <v>0</v>
      </c>
      <c r="X6" s="106">
        <v>1</v>
      </c>
      <c r="Y6" s="106">
        <v>1</v>
      </c>
      <c r="Z6" s="106">
        <v>2</v>
      </c>
      <c r="AA6" s="106">
        <v>0</v>
      </c>
      <c r="AB6" s="106">
        <v>50</v>
      </c>
      <c r="AC6" s="105">
        <v>50</v>
      </c>
      <c r="AF6" s="84" t="s">
        <v>17</v>
      </c>
      <c r="AG6" s="106">
        <v>0</v>
      </c>
      <c r="AH6" s="106">
        <v>1</v>
      </c>
      <c r="AI6" s="106">
        <v>2</v>
      </c>
      <c r="AJ6" s="106">
        <v>3</v>
      </c>
      <c r="AK6" s="106">
        <v>0</v>
      </c>
      <c r="AL6" s="106">
        <v>33</v>
      </c>
      <c r="AM6" s="105">
        <v>67</v>
      </c>
    </row>
    <row r="7" spans="1:39" x14ac:dyDescent="0.25">
      <c r="A7" s="12"/>
      <c r="B7" s="20" t="s">
        <v>18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86" t="s">
        <v>18</v>
      </c>
      <c r="M7" s="89">
        <v>0</v>
      </c>
      <c r="N7" s="89">
        <v>1</v>
      </c>
      <c r="O7" s="89">
        <v>4</v>
      </c>
      <c r="P7" s="89">
        <f t="shared" si="4"/>
        <v>5</v>
      </c>
      <c r="Q7" s="89">
        <f t="shared" si="5"/>
        <v>0</v>
      </c>
      <c r="R7" s="89">
        <f t="shared" si="6"/>
        <v>20</v>
      </c>
      <c r="S7" s="88">
        <f t="shared" si="7"/>
        <v>80</v>
      </c>
      <c r="T7" s="80"/>
      <c r="V7" s="104" t="s">
        <v>18</v>
      </c>
      <c r="W7" s="106">
        <v>0</v>
      </c>
      <c r="X7" s="106">
        <v>1</v>
      </c>
      <c r="Y7" s="106">
        <v>4</v>
      </c>
      <c r="Z7" s="106">
        <v>5</v>
      </c>
      <c r="AA7" s="106">
        <v>0</v>
      </c>
      <c r="AB7" s="106">
        <v>20</v>
      </c>
      <c r="AC7" s="105">
        <v>80</v>
      </c>
      <c r="AF7" s="104" t="s">
        <v>18</v>
      </c>
      <c r="AG7" s="106">
        <v>0</v>
      </c>
      <c r="AH7" s="106">
        <v>1</v>
      </c>
      <c r="AI7" s="106">
        <v>4</v>
      </c>
      <c r="AJ7" s="106">
        <v>5</v>
      </c>
      <c r="AK7" s="106">
        <v>0</v>
      </c>
      <c r="AL7" s="106">
        <v>20</v>
      </c>
      <c r="AM7" s="105">
        <v>80</v>
      </c>
    </row>
    <row r="8" spans="1:39" x14ac:dyDescent="0.25">
      <c r="A8" s="12"/>
      <c r="B8" s="20" t="s">
        <v>19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86" t="s">
        <v>19</v>
      </c>
      <c r="M8" s="89">
        <v>1</v>
      </c>
      <c r="N8" s="89">
        <v>2</v>
      </c>
      <c r="O8" s="89">
        <v>1</v>
      </c>
      <c r="P8" s="89">
        <f t="shared" si="4"/>
        <v>4</v>
      </c>
      <c r="Q8" s="89">
        <f t="shared" si="5"/>
        <v>25</v>
      </c>
      <c r="R8" s="89">
        <f t="shared" si="6"/>
        <v>50</v>
      </c>
      <c r="S8" s="88">
        <f t="shared" si="7"/>
        <v>25</v>
      </c>
      <c r="T8" s="80"/>
      <c r="V8" s="104" t="s">
        <v>19</v>
      </c>
      <c r="W8" s="106">
        <v>1</v>
      </c>
      <c r="X8" s="106">
        <v>2</v>
      </c>
      <c r="Y8" s="106">
        <v>1</v>
      </c>
      <c r="Z8" s="106">
        <v>4</v>
      </c>
      <c r="AA8" s="106">
        <v>25</v>
      </c>
      <c r="AB8" s="106">
        <v>50</v>
      </c>
      <c r="AC8" s="105">
        <v>25</v>
      </c>
      <c r="AF8" s="104" t="s">
        <v>19</v>
      </c>
      <c r="AG8" s="106">
        <v>1</v>
      </c>
      <c r="AH8" s="106">
        <v>2</v>
      </c>
      <c r="AI8" s="106">
        <v>1</v>
      </c>
      <c r="AJ8" s="106">
        <v>4</v>
      </c>
      <c r="AK8" s="106">
        <v>25</v>
      </c>
      <c r="AL8" s="106">
        <v>50</v>
      </c>
      <c r="AM8" s="105">
        <v>25</v>
      </c>
    </row>
    <row r="9" spans="1:39" x14ac:dyDescent="0.25">
      <c r="A9" s="13"/>
      <c r="B9" s="20" t="s">
        <v>20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86" t="s">
        <v>20</v>
      </c>
      <c r="M9" s="89">
        <v>1</v>
      </c>
      <c r="N9" s="89">
        <v>0</v>
      </c>
      <c r="O9" s="89">
        <v>4</v>
      </c>
      <c r="P9" s="89">
        <f t="shared" si="4"/>
        <v>5</v>
      </c>
      <c r="Q9" s="89">
        <f t="shared" si="5"/>
        <v>20</v>
      </c>
      <c r="R9" s="89">
        <f t="shared" si="6"/>
        <v>0</v>
      </c>
      <c r="S9" s="88">
        <f t="shared" si="7"/>
        <v>80</v>
      </c>
      <c r="T9" s="80"/>
      <c r="V9" s="104" t="s">
        <v>20</v>
      </c>
      <c r="W9" s="106">
        <v>1</v>
      </c>
      <c r="X9" s="106">
        <v>0</v>
      </c>
      <c r="Y9" s="106">
        <v>4</v>
      </c>
      <c r="Z9" s="106">
        <v>5</v>
      </c>
      <c r="AA9" s="106">
        <v>20</v>
      </c>
      <c r="AB9" s="106">
        <v>0</v>
      </c>
      <c r="AC9" s="105">
        <v>80</v>
      </c>
      <c r="AF9" s="104" t="s">
        <v>20</v>
      </c>
      <c r="AG9" s="106">
        <v>1</v>
      </c>
      <c r="AH9" s="106">
        <v>0</v>
      </c>
      <c r="AI9" s="106">
        <v>4</v>
      </c>
      <c r="AJ9" s="106">
        <v>5</v>
      </c>
      <c r="AK9" s="106">
        <v>20</v>
      </c>
      <c r="AL9" s="106">
        <v>0</v>
      </c>
      <c r="AM9" s="105">
        <v>80</v>
      </c>
    </row>
    <row r="10" spans="1:39" x14ac:dyDescent="0.25">
      <c r="A10" s="12"/>
      <c r="B10" s="20" t="s">
        <v>21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86" t="s">
        <v>21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T10" s="80"/>
      <c r="V10" s="104" t="s">
        <v>21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21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</row>
    <row r="11" spans="1:39" x14ac:dyDescent="0.25">
      <c r="A11" s="13"/>
      <c r="B11" s="20" t="s">
        <v>22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86" t="s">
        <v>22</v>
      </c>
      <c r="M11" s="89">
        <v>1</v>
      </c>
      <c r="N11" s="89">
        <v>0</v>
      </c>
      <c r="O11" s="89">
        <v>6</v>
      </c>
      <c r="P11" s="89">
        <f t="shared" si="4"/>
        <v>7</v>
      </c>
      <c r="Q11" s="89">
        <f t="shared" si="5"/>
        <v>14.285714285714285</v>
      </c>
      <c r="R11" s="89">
        <f t="shared" si="6"/>
        <v>0</v>
      </c>
      <c r="S11" s="88">
        <f t="shared" si="7"/>
        <v>85.714285714285708</v>
      </c>
      <c r="V11" s="104" t="s">
        <v>22</v>
      </c>
      <c r="W11" s="106">
        <v>1</v>
      </c>
      <c r="X11" s="106">
        <v>0</v>
      </c>
      <c r="Y11" s="106">
        <v>6</v>
      </c>
      <c r="Z11" s="106">
        <v>7</v>
      </c>
      <c r="AA11" s="106">
        <v>14</v>
      </c>
      <c r="AB11" s="106">
        <v>0</v>
      </c>
      <c r="AC11" s="105">
        <v>86</v>
      </c>
      <c r="AF11" s="104" t="s">
        <v>22</v>
      </c>
      <c r="AG11" s="106">
        <v>1</v>
      </c>
      <c r="AH11" s="106">
        <v>0</v>
      </c>
      <c r="AI11" s="106">
        <v>6</v>
      </c>
      <c r="AJ11" s="106">
        <v>7</v>
      </c>
      <c r="AK11" s="106">
        <v>14</v>
      </c>
      <c r="AL11" s="106">
        <v>0</v>
      </c>
      <c r="AM11" s="105">
        <v>86</v>
      </c>
    </row>
    <row r="12" spans="1:39" x14ac:dyDescent="0.25">
      <c r="A12" s="13"/>
      <c r="B12" s="20" t="s">
        <v>23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23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23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23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</row>
    <row r="13" spans="1:39" x14ac:dyDescent="0.25">
      <c r="A13" s="12"/>
      <c r="B13" s="20" t="s">
        <v>24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24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24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24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</row>
    <row r="14" spans="1:39" x14ac:dyDescent="0.25">
      <c r="A14" s="12"/>
      <c r="B14" s="20" t="s">
        <v>25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86" t="s">
        <v>25</v>
      </c>
      <c r="M14" s="89">
        <v>3</v>
      </c>
      <c r="N14" s="89">
        <v>1</v>
      </c>
      <c r="O14" s="89">
        <v>4</v>
      </c>
      <c r="P14" s="89">
        <f t="shared" si="4"/>
        <v>8</v>
      </c>
      <c r="Q14" s="89">
        <f t="shared" si="5"/>
        <v>37.5</v>
      </c>
      <c r="R14" s="89">
        <f t="shared" si="6"/>
        <v>12.5</v>
      </c>
      <c r="S14" s="88">
        <f t="shared" si="7"/>
        <v>50</v>
      </c>
      <c r="V14" s="104" t="s">
        <v>25</v>
      </c>
      <c r="W14" s="106"/>
      <c r="X14" s="106"/>
      <c r="Y14" s="106"/>
      <c r="Z14" s="106"/>
      <c r="AA14" s="106"/>
      <c r="AB14" s="106"/>
      <c r="AC14" s="105"/>
      <c r="AF14" s="104" t="s">
        <v>25</v>
      </c>
      <c r="AG14" s="106">
        <v>0</v>
      </c>
      <c r="AH14" s="106">
        <v>1</v>
      </c>
      <c r="AI14" s="106">
        <v>7</v>
      </c>
      <c r="AJ14" s="106">
        <v>8</v>
      </c>
      <c r="AK14" s="106">
        <v>0</v>
      </c>
      <c r="AL14" s="106">
        <v>13</v>
      </c>
      <c r="AM14" s="105">
        <v>88</v>
      </c>
    </row>
    <row r="15" spans="1:39" x14ac:dyDescent="0.25">
      <c r="A15" s="12"/>
      <c r="B15" s="20" t="s">
        <v>26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86" t="s">
        <v>26</v>
      </c>
      <c r="M15" s="89">
        <v>0</v>
      </c>
      <c r="N15" s="89">
        <v>2</v>
      </c>
      <c r="O15" s="89">
        <v>5</v>
      </c>
      <c r="P15" s="89">
        <f t="shared" si="4"/>
        <v>7</v>
      </c>
      <c r="Q15" s="89">
        <f t="shared" si="5"/>
        <v>0</v>
      </c>
      <c r="R15" s="89">
        <f t="shared" si="6"/>
        <v>28.571428571428569</v>
      </c>
      <c r="S15" s="88">
        <f t="shared" si="7"/>
        <v>71.428571428571431</v>
      </c>
      <c r="V15" s="104" t="s">
        <v>26</v>
      </c>
      <c r="W15" s="106">
        <v>0</v>
      </c>
      <c r="X15" s="106">
        <v>2</v>
      </c>
      <c r="Y15" s="106">
        <v>5</v>
      </c>
      <c r="Z15" s="106">
        <v>7</v>
      </c>
      <c r="AA15" s="106">
        <v>0</v>
      </c>
      <c r="AB15" s="106">
        <v>29</v>
      </c>
      <c r="AC15" s="105">
        <v>71</v>
      </c>
      <c r="AF15" s="104" t="s">
        <v>26</v>
      </c>
      <c r="AG15" s="106">
        <v>0</v>
      </c>
      <c r="AH15" s="106">
        <v>0</v>
      </c>
      <c r="AI15" s="106">
        <v>7</v>
      </c>
      <c r="AJ15" s="106">
        <v>7</v>
      </c>
      <c r="AK15" s="106">
        <v>0</v>
      </c>
      <c r="AL15" s="106">
        <v>0</v>
      </c>
      <c r="AM15" s="105">
        <v>100</v>
      </c>
    </row>
    <row r="16" spans="1:39" x14ac:dyDescent="0.25">
      <c r="A16" s="13"/>
      <c r="B16" s="20" t="s">
        <v>27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86" t="s">
        <v>27</v>
      </c>
      <c r="M16" s="89">
        <v>2</v>
      </c>
      <c r="N16" s="89">
        <v>0</v>
      </c>
      <c r="O16" s="89">
        <v>5</v>
      </c>
      <c r="P16" s="89">
        <f t="shared" si="4"/>
        <v>7</v>
      </c>
      <c r="Q16" s="89">
        <f t="shared" si="5"/>
        <v>28.571428571428569</v>
      </c>
      <c r="R16" s="89">
        <f t="shared" si="6"/>
        <v>0</v>
      </c>
      <c r="S16" s="88">
        <f t="shared" si="7"/>
        <v>71.428571428571431</v>
      </c>
      <c r="V16" s="104" t="s">
        <v>27</v>
      </c>
      <c r="W16" s="106">
        <v>2</v>
      </c>
      <c r="X16" s="106">
        <v>0</v>
      </c>
      <c r="Y16" s="106">
        <v>5</v>
      </c>
      <c r="Z16" s="106">
        <v>7</v>
      </c>
      <c r="AA16" s="106">
        <v>29</v>
      </c>
      <c r="AB16" s="106">
        <v>0</v>
      </c>
      <c r="AC16" s="105">
        <v>71</v>
      </c>
      <c r="AF16" s="104" t="s">
        <v>27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</row>
    <row r="17" spans="2:39" x14ac:dyDescent="0.25">
      <c r="B17" s="20" t="s">
        <v>28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86" t="s">
        <v>28</v>
      </c>
      <c r="M17" s="89">
        <v>3</v>
      </c>
      <c r="N17" s="89">
        <v>3</v>
      </c>
      <c r="O17" s="89">
        <v>4</v>
      </c>
      <c r="P17" s="89">
        <f t="shared" si="4"/>
        <v>10</v>
      </c>
      <c r="Q17" s="89">
        <f t="shared" si="5"/>
        <v>30</v>
      </c>
      <c r="R17" s="89">
        <f t="shared" si="6"/>
        <v>30</v>
      </c>
      <c r="S17" s="88">
        <f t="shared" si="7"/>
        <v>40</v>
      </c>
      <c r="V17" s="104" t="s">
        <v>28</v>
      </c>
      <c r="W17" s="106">
        <v>1</v>
      </c>
      <c r="X17" s="106">
        <v>3</v>
      </c>
      <c r="Y17" s="106">
        <v>5</v>
      </c>
      <c r="Z17" s="106">
        <v>9</v>
      </c>
      <c r="AA17" s="106">
        <v>11</v>
      </c>
      <c r="AB17" s="106">
        <v>33</v>
      </c>
      <c r="AC17" s="105">
        <v>56</v>
      </c>
      <c r="AF17" s="104" t="s">
        <v>28</v>
      </c>
      <c r="AG17" s="106">
        <v>0</v>
      </c>
      <c r="AH17" s="106">
        <v>2</v>
      </c>
      <c r="AI17" s="106">
        <v>8</v>
      </c>
      <c r="AJ17" s="106">
        <v>10</v>
      </c>
      <c r="AK17" s="106">
        <v>0</v>
      </c>
      <c r="AL17" s="106">
        <v>20</v>
      </c>
      <c r="AM17" s="105">
        <v>80</v>
      </c>
    </row>
    <row r="18" spans="2:39" s="100" customFormat="1" x14ac:dyDescent="0.25">
      <c r="B18" s="104" t="s">
        <v>57</v>
      </c>
      <c r="C18" s="106"/>
      <c r="D18" s="106"/>
      <c r="E18" s="106"/>
      <c r="F18" s="106"/>
      <c r="G18" s="106"/>
      <c r="H18" s="106"/>
      <c r="I18" s="105"/>
      <c r="L18" s="104" t="s">
        <v>57</v>
      </c>
      <c r="M18" s="106"/>
      <c r="N18" s="106"/>
      <c r="O18" s="106"/>
      <c r="P18" s="106"/>
      <c r="Q18" s="106"/>
      <c r="R18" s="106"/>
      <c r="S18" s="105"/>
      <c r="V18" s="104" t="s">
        <v>57</v>
      </c>
      <c r="W18" s="106">
        <v>0</v>
      </c>
      <c r="X18" s="106">
        <v>2</v>
      </c>
      <c r="Y18" s="106">
        <v>1</v>
      </c>
      <c r="Z18" s="106">
        <v>3</v>
      </c>
      <c r="AA18" s="106">
        <v>0</v>
      </c>
      <c r="AB18" s="106">
        <v>67</v>
      </c>
      <c r="AC18" s="105">
        <v>33</v>
      </c>
      <c r="AF18" s="104" t="s">
        <v>57</v>
      </c>
      <c r="AG18" s="106">
        <v>1</v>
      </c>
      <c r="AH18" s="106">
        <v>1</v>
      </c>
      <c r="AI18" s="106">
        <v>1</v>
      </c>
      <c r="AJ18" s="106">
        <v>3</v>
      </c>
      <c r="AK18" s="106">
        <v>33</v>
      </c>
      <c r="AL18" s="106">
        <v>33</v>
      </c>
      <c r="AM18" s="105">
        <v>33</v>
      </c>
    </row>
    <row r="19" spans="2:39" s="100" customFormat="1" x14ac:dyDescent="0.25">
      <c r="B19" s="104" t="s">
        <v>58</v>
      </c>
      <c r="C19" s="106"/>
      <c r="D19" s="106"/>
      <c r="E19" s="106"/>
      <c r="F19" s="106"/>
      <c r="G19" s="106"/>
      <c r="H19" s="106"/>
      <c r="I19" s="105"/>
      <c r="L19" s="104" t="s">
        <v>58</v>
      </c>
      <c r="M19" s="106"/>
      <c r="N19" s="106"/>
      <c r="O19" s="106"/>
      <c r="P19" s="106"/>
      <c r="Q19" s="106"/>
      <c r="R19" s="106"/>
      <c r="S19" s="105"/>
      <c r="V19" s="104" t="s">
        <v>58</v>
      </c>
      <c r="W19" s="106">
        <v>0</v>
      </c>
      <c r="X19" s="106">
        <v>4</v>
      </c>
      <c r="Y19" s="106">
        <v>4</v>
      </c>
      <c r="Z19" s="106">
        <v>8</v>
      </c>
      <c r="AA19" s="106">
        <v>0</v>
      </c>
      <c r="AB19" s="106">
        <v>50</v>
      </c>
      <c r="AC19" s="105">
        <v>50</v>
      </c>
      <c r="AF19" s="104" t="s">
        <v>58</v>
      </c>
      <c r="AG19" s="106">
        <v>0</v>
      </c>
      <c r="AH19" s="106">
        <v>4</v>
      </c>
      <c r="AI19" s="106">
        <v>4</v>
      </c>
      <c r="AJ19" s="106">
        <v>8</v>
      </c>
      <c r="AK19" s="106">
        <v>0</v>
      </c>
      <c r="AL19" s="106">
        <v>50</v>
      </c>
      <c r="AM19" s="105">
        <v>50</v>
      </c>
    </row>
    <row r="20" spans="2:39" x14ac:dyDescent="0.25">
      <c r="B20" s="104" t="s">
        <v>50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04" t="s">
        <v>50</v>
      </c>
      <c r="M20" s="92">
        <v>1</v>
      </c>
      <c r="N20" s="92">
        <v>2</v>
      </c>
      <c r="O20" s="92">
        <v>5</v>
      </c>
      <c r="P20" s="89">
        <f t="shared" si="4"/>
        <v>8</v>
      </c>
      <c r="Q20" s="89">
        <f t="shared" si="5"/>
        <v>12.5</v>
      </c>
      <c r="R20" s="89">
        <f t="shared" si="6"/>
        <v>25</v>
      </c>
      <c r="S20" s="88">
        <f t="shared" si="7"/>
        <v>62.5</v>
      </c>
      <c r="V20" s="104" t="s">
        <v>50</v>
      </c>
      <c r="W20" s="92">
        <v>1</v>
      </c>
      <c r="X20" s="92">
        <v>1</v>
      </c>
      <c r="Y20" s="92">
        <v>7</v>
      </c>
      <c r="Z20" s="106">
        <v>9</v>
      </c>
      <c r="AA20" s="106">
        <v>11</v>
      </c>
      <c r="AB20" s="106">
        <v>11</v>
      </c>
      <c r="AC20" s="105">
        <v>78</v>
      </c>
      <c r="AF20" s="104" t="s">
        <v>50</v>
      </c>
      <c r="AG20" s="92">
        <v>1</v>
      </c>
      <c r="AH20" s="92">
        <v>1</v>
      </c>
      <c r="AI20" s="92">
        <v>7</v>
      </c>
      <c r="AJ20" s="106">
        <v>9</v>
      </c>
      <c r="AK20" s="106">
        <v>11</v>
      </c>
      <c r="AL20" s="106">
        <v>11</v>
      </c>
      <c r="AM20" s="105">
        <v>78</v>
      </c>
    </row>
    <row r="21" spans="2:39" x14ac:dyDescent="0.25">
      <c r="B21" s="104" t="s">
        <v>62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04" t="s">
        <v>62</v>
      </c>
      <c r="M21" s="89">
        <f>SUM(M4:M17)</f>
        <v>13</v>
      </c>
      <c r="N21" s="89">
        <f t="shared" ref="N21:O21" si="9">SUM(N4:N17)</f>
        <v>12</v>
      </c>
      <c r="O21" s="89">
        <f t="shared" si="9"/>
        <v>60</v>
      </c>
      <c r="P21" s="89">
        <f t="shared" si="4"/>
        <v>85</v>
      </c>
      <c r="Q21" s="89">
        <f t="shared" si="5"/>
        <v>15.294117647058824</v>
      </c>
      <c r="R21" s="89">
        <f t="shared" si="6"/>
        <v>14.117647058823529</v>
      </c>
      <c r="S21" s="88">
        <f t="shared" si="7"/>
        <v>70.588235294117652</v>
      </c>
      <c r="V21" s="104" t="s">
        <v>62</v>
      </c>
      <c r="W21" s="106">
        <v>9</v>
      </c>
      <c r="X21" s="106">
        <v>16</v>
      </c>
      <c r="Y21" s="106">
        <v>60</v>
      </c>
      <c r="Z21" s="106">
        <v>85</v>
      </c>
      <c r="AA21" s="106">
        <v>11</v>
      </c>
      <c r="AB21" s="106">
        <v>19</v>
      </c>
      <c r="AC21" s="105">
        <v>71</v>
      </c>
      <c r="AF21" s="104" t="s">
        <v>62</v>
      </c>
      <c r="AG21" s="106">
        <v>6</v>
      </c>
      <c r="AH21" s="106">
        <v>18</v>
      </c>
      <c r="AI21" s="106">
        <v>73</v>
      </c>
      <c r="AJ21" s="106">
        <v>97</v>
      </c>
      <c r="AK21" s="106">
        <v>6</v>
      </c>
      <c r="AL21" s="106">
        <v>19</v>
      </c>
      <c r="AM21" s="105">
        <v>75</v>
      </c>
    </row>
    <row r="22" spans="2:39" x14ac:dyDescent="0.25">
      <c r="B22" s="20" t="s">
        <v>34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86" t="s">
        <v>34</v>
      </c>
      <c r="M22" s="89">
        <f>M20+M21</f>
        <v>14</v>
      </c>
      <c r="N22" s="89">
        <f t="shared" ref="N22:P22" si="11">N20+N21</f>
        <v>14</v>
      </c>
      <c r="O22" s="89">
        <f t="shared" si="11"/>
        <v>65</v>
      </c>
      <c r="P22" s="89">
        <f t="shared" si="11"/>
        <v>93</v>
      </c>
      <c r="Q22" s="89">
        <f t="shared" si="5"/>
        <v>15.053763440860216</v>
      </c>
      <c r="R22" s="89">
        <f t="shared" si="6"/>
        <v>15.053763440860216</v>
      </c>
      <c r="S22" s="88">
        <f t="shared" si="7"/>
        <v>69.892473118279568</v>
      </c>
      <c r="V22" s="104" t="s">
        <v>34</v>
      </c>
      <c r="W22" s="106">
        <v>10</v>
      </c>
      <c r="X22" s="106">
        <v>17</v>
      </c>
      <c r="Y22" s="106">
        <v>67</v>
      </c>
      <c r="Z22" s="106">
        <v>94</v>
      </c>
      <c r="AA22" s="106">
        <v>11</v>
      </c>
      <c r="AB22" s="106">
        <v>18</v>
      </c>
      <c r="AC22" s="105">
        <v>71</v>
      </c>
      <c r="AF22" s="104" t="s">
        <v>34</v>
      </c>
      <c r="AG22" s="106">
        <v>7</v>
      </c>
      <c r="AH22" s="106">
        <v>19</v>
      </c>
      <c r="AI22" s="106">
        <v>80</v>
      </c>
      <c r="AJ22" s="106">
        <v>106</v>
      </c>
      <c r="AK22" s="106">
        <v>7</v>
      </c>
      <c r="AL22" s="106">
        <v>18</v>
      </c>
      <c r="AM22" s="105">
        <v>75</v>
      </c>
    </row>
    <row r="23" spans="2:39" x14ac:dyDescent="0.25">
      <c r="B23" s="18"/>
      <c r="L23" s="85"/>
      <c r="V23" s="85"/>
      <c r="AF23" s="85"/>
    </row>
  </sheetData>
  <mergeCells count="4">
    <mergeCell ref="C1:I1"/>
    <mergeCell ref="M1:S1"/>
    <mergeCell ref="W1:AC1"/>
    <mergeCell ref="AG1:A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opLeftCell="AD1" zoomScaleNormal="100" workbookViewId="0">
      <selection activeCell="AL1" sqref="AL1:AL1048576"/>
    </sheetView>
  </sheetViews>
  <sheetFormatPr defaultRowHeight="15" x14ac:dyDescent="0.2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75" customWidth="1"/>
    <col min="15" max="17" width="7.5703125" style="75" bestFit="1" customWidth="1"/>
    <col min="18" max="18" width="8.42578125" style="75" bestFit="1" customWidth="1"/>
    <col min="19" max="19" width="11.42578125" style="75" bestFit="1" customWidth="1"/>
    <col min="20" max="20" width="12.85546875" style="75" customWidth="1"/>
    <col min="21" max="21" width="13.140625" style="75" customWidth="1"/>
    <col min="22" max="22" width="13" style="75" customWidth="1"/>
    <col min="23" max="23" width="16" style="75" customWidth="1"/>
    <col min="24" max="24" width="9.140625" style="75"/>
    <col min="25" max="25" width="9.140625" style="1"/>
    <col min="26" max="26" width="25" style="100" customWidth="1"/>
    <col min="27" max="29" width="7.5703125" style="100" bestFit="1" customWidth="1"/>
    <col min="30" max="30" width="8.42578125" style="100" bestFit="1" customWidth="1"/>
    <col min="31" max="31" width="11.42578125" style="100" bestFit="1" customWidth="1"/>
    <col min="32" max="32" width="12.85546875" style="100" customWidth="1"/>
    <col min="33" max="33" width="13.140625" style="100" customWidth="1"/>
    <col min="34" max="34" width="13" style="100" customWidth="1"/>
    <col min="35" max="35" width="16" style="100" customWidth="1"/>
    <col min="36" max="37" width="9.140625" style="1"/>
    <col min="38" max="38" width="25" style="100" customWidth="1"/>
    <col min="39" max="41" width="7.5703125" style="100" bestFit="1" customWidth="1"/>
    <col min="42" max="42" width="8.42578125" style="100" bestFit="1" customWidth="1"/>
    <col min="43" max="43" width="11.42578125" style="100" bestFit="1" customWidth="1"/>
    <col min="44" max="44" width="12.85546875" style="100" customWidth="1"/>
    <col min="45" max="45" width="13.140625" style="100" customWidth="1"/>
    <col min="46" max="46" width="13" style="100" customWidth="1"/>
    <col min="47" max="47" width="16" style="100" customWidth="1"/>
    <col min="48" max="16384" width="9.140625" style="1"/>
  </cols>
  <sheetData>
    <row r="1" spans="1:47" x14ac:dyDescent="0.25">
      <c r="B1" s="111">
        <v>2011</v>
      </c>
      <c r="C1" s="122" t="s">
        <v>42</v>
      </c>
      <c r="D1" s="123"/>
      <c r="E1" s="123"/>
      <c r="F1" s="123"/>
      <c r="G1" s="123"/>
      <c r="H1" s="123"/>
      <c r="I1" s="123"/>
      <c r="J1" s="123"/>
      <c r="K1" s="124"/>
      <c r="N1" s="111">
        <v>2012</v>
      </c>
      <c r="O1" s="122" t="s">
        <v>42</v>
      </c>
      <c r="P1" s="123"/>
      <c r="Q1" s="123"/>
      <c r="R1" s="123"/>
      <c r="S1" s="123"/>
      <c r="T1" s="123"/>
      <c r="U1" s="123"/>
      <c r="V1" s="123"/>
      <c r="W1" s="124"/>
      <c r="Z1" s="113">
        <v>2013</v>
      </c>
      <c r="AA1" s="122" t="s">
        <v>42</v>
      </c>
      <c r="AB1" s="123"/>
      <c r="AC1" s="123"/>
      <c r="AD1" s="123"/>
      <c r="AE1" s="123"/>
      <c r="AF1" s="123"/>
      <c r="AG1" s="123"/>
      <c r="AH1" s="123"/>
      <c r="AI1" s="124"/>
      <c r="AL1" s="117">
        <v>2014</v>
      </c>
      <c r="AM1" s="122" t="s">
        <v>42</v>
      </c>
      <c r="AN1" s="123"/>
      <c r="AO1" s="123"/>
      <c r="AP1" s="123"/>
      <c r="AQ1" s="123"/>
      <c r="AR1" s="123"/>
      <c r="AS1" s="123"/>
      <c r="AT1" s="123"/>
      <c r="AU1" s="124"/>
    </row>
    <row r="2" spans="1:47" x14ac:dyDescent="0.25">
      <c r="B2" s="111" t="s">
        <v>67</v>
      </c>
      <c r="C2" s="111">
        <v>32</v>
      </c>
      <c r="D2" s="111">
        <v>33</v>
      </c>
      <c r="E2" s="111">
        <v>34</v>
      </c>
      <c r="F2" s="111">
        <v>35</v>
      </c>
      <c r="G2" s="111"/>
      <c r="H2" s="111"/>
      <c r="I2" s="111"/>
      <c r="J2" s="111"/>
      <c r="K2" s="111"/>
      <c r="N2" s="111" t="s">
        <v>67</v>
      </c>
      <c r="O2" s="111">
        <v>41</v>
      </c>
      <c r="P2" s="111">
        <v>42</v>
      </c>
      <c r="Q2" s="111">
        <v>43</v>
      </c>
      <c r="R2" s="111">
        <v>44</v>
      </c>
      <c r="S2" s="111"/>
      <c r="T2" s="111"/>
      <c r="U2" s="111"/>
      <c r="V2" s="111"/>
      <c r="W2" s="111"/>
      <c r="Z2" s="113" t="s">
        <v>67</v>
      </c>
      <c r="AA2" s="113">
        <v>41</v>
      </c>
      <c r="AB2" s="113">
        <v>42</v>
      </c>
      <c r="AC2" s="113">
        <v>43</v>
      </c>
      <c r="AD2" s="113">
        <v>44</v>
      </c>
      <c r="AE2" s="113"/>
      <c r="AF2" s="113"/>
      <c r="AG2" s="113"/>
      <c r="AH2" s="113"/>
      <c r="AI2" s="113"/>
      <c r="AL2" s="117" t="s">
        <v>67</v>
      </c>
      <c r="AM2" s="117">
        <v>41</v>
      </c>
      <c r="AN2" s="117">
        <v>42</v>
      </c>
      <c r="AO2" s="117">
        <v>43</v>
      </c>
      <c r="AP2" s="117">
        <v>44</v>
      </c>
      <c r="AQ2" s="117"/>
      <c r="AR2" s="117"/>
      <c r="AS2" s="117"/>
      <c r="AT2" s="117"/>
      <c r="AU2" s="117"/>
    </row>
    <row r="3" spans="1:47" ht="60" x14ac:dyDescent="0.25">
      <c r="A3" s="6"/>
      <c r="B3" s="2"/>
      <c r="C3" s="14" t="s">
        <v>9</v>
      </c>
      <c r="D3" s="14" t="s">
        <v>10</v>
      </c>
      <c r="E3" s="14" t="s">
        <v>29</v>
      </c>
      <c r="F3" s="14" t="s">
        <v>30</v>
      </c>
      <c r="G3" s="3" t="s">
        <v>35</v>
      </c>
      <c r="H3" s="3" t="s">
        <v>43</v>
      </c>
      <c r="I3" s="3" t="s">
        <v>44</v>
      </c>
      <c r="J3" s="3" t="s">
        <v>45</v>
      </c>
      <c r="K3" s="3" t="s">
        <v>46</v>
      </c>
      <c r="L3" s="6"/>
      <c r="M3" s="6"/>
      <c r="N3" s="76"/>
      <c r="O3" s="83" t="s">
        <v>9</v>
      </c>
      <c r="P3" s="83" t="s">
        <v>10</v>
      </c>
      <c r="Q3" s="83" t="s">
        <v>29</v>
      </c>
      <c r="R3" s="83" t="s">
        <v>30</v>
      </c>
      <c r="S3" s="77" t="s">
        <v>35</v>
      </c>
      <c r="T3" s="77" t="s">
        <v>43</v>
      </c>
      <c r="U3" s="77" t="s">
        <v>44</v>
      </c>
      <c r="V3" s="77" t="s">
        <v>45</v>
      </c>
      <c r="W3" s="77" t="s">
        <v>46</v>
      </c>
      <c r="X3" s="80"/>
      <c r="Z3" s="76"/>
      <c r="AA3" s="83" t="s">
        <v>9</v>
      </c>
      <c r="AB3" s="83" t="s">
        <v>10</v>
      </c>
      <c r="AC3" s="83" t="s">
        <v>29</v>
      </c>
      <c r="AD3" s="83" t="s">
        <v>30</v>
      </c>
      <c r="AE3" s="77" t="s">
        <v>35</v>
      </c>
      <c r="AF3" s="77" t="s">
        <v>43</v>
      </c>
      <c r="AG3" s="77" t="s">
        <v>44</v>
      </c>
      <c r="AH3" s="77" t="s">
        <v>45</v>
      </c>
      <c r="AI3" s="77" t="s">
        <v>46</v>
      </c>
      <c r="AL3" s="76"/>
      <c r="AM3" s="83" t="s">
        <v>9</v>
      </c>
      <c r="AN3" s="83" t="s">
        <v>10</v>
      </c>
      <c r="AO3" s="83" t="s">
        <v>29</v>
      </c>
      <c r="AP3" s="83" t="s">
        <v>30</v>
      </c>
      <c r="AQ3" s="77" t="s">
        <v>35</v>
      </c>
      <c r="AR3" s="77" t="s">
        <v>43</v>
      </c>
      <c r="AS3" s="77" t="s">
        <v>44</v>
      </c>
      <c r="AT3" s="77" t="s">
        <v>45</v>
      </c>
      <c r="AU3" s="77" t="s">
        <v>46</v>
      </c>
    </row>
    <row r="4" spans="1:47" x14ac:dyDescent="0.25">
      <c r="A4" s="11"/>
      <c r="B4" s="16" t="s">
        <v>2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84" t="s">
        <v>2</v>
      </c>
      <c r="O4" s="89">
        <v>0</v>
      </c>
      <c r="P4" s="89">
        <v>7</v>
      </c>
      <c r="Q4" s="89">
        <v>2</v>
      </c>
      <c r="R4" s="81">
        <v>1</v>
      </c>
      <c r="S4" s="81">
        <f>SUM(O4:R4)</f>
        <v>10</v>
      </c>
      <c r="T4" s="88">
        <f>O4/S4*100</f>
        <v>0</v>
      </c>
      <c r="U4" s="88">
        <f>P4/S4*100</f>
        <v>70</v>
      </c>
      <c r="V4" s="93">
        <f>Q4/S4*100</f>
        <v>20</v>
      </c>
      <c r="W4" s="93">
        <f>R4/S4*100</f>
        <v>10</v>
      </c>
      <c r="X4" s="80"/>
      <c r="Z4" s="84" t="s">
        <v>2</v>
      </c>
      <c r="AA4" s="106">
        <v>0</v>
      </c>
      <c r="AB4" s="106">
        <v>7</v>
      </c>
      <c r="AC4" s="106">
        <v>2</v>
      </c>
      <c r="AD4" s="101">
        <v>1</v>
      </c>
      <c r="AE4" s="101">
        <v>10</v>
      </c>
      <c r="AF4" s="105">
        <v>0</v>
      </c>
      <c r="AG4" s="105">
        <v>70</v>
      </c>
      <c r="AH4" s="93">
        <v>20</v>
      </c>
      <c r="AI4" s="93">
        <v>10</v>
      </c>
      <c r="AL4" s="84" t="s">
        <v>2</v>
      </c>
      <c r="AM4" s="106">
        <v>0</v>
      </c>
      <c r="AN4" s="106">
        <v>7</v>
      </c>
      <c r="AO4" s="106">
        <v>2</v>
      </c>
      <c r="AP4" s="101">
        <v>1</v>
      </c>
      <c r="AQ4" s="101">
        <v>10</v>
      </c>
      <c r="AR4" s="105">
        <v>0</v>
      </c>
      <c r="AS4" s="105">
        <v>70</v>
      </c>
      <c r="AT4" s="93">
        <v>20</v>
      </c>
      <c r="AU4" s="93">
        <v>10</v>
      </c>
    </row>
    <row r="5" spans="1:47" x14ac:dyDescent="0.25">
      <c r="A5" s="13"/>
      <c r="B5" s="16" t="s">
        <v>16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84" t="s">
        <v>16</v>
      </c>
      <c r="O5" s="89">
        <v>4</v>
      </c>
      <c r="P5" s="89">
        <v>3</v>
      </c>
      <c r="Q5" s="89">
        <v>1</v>
      </c>
      <c r="R5" s="81"/>
      <c r="S5" s="81">
        <f t="shared" ref="S5:S10" si="5">SUM(O5:R5)</f>
        <v>8</v>
      </c>
      <c r="T5" s="88">
        <f t="shared" ref="T5:T10" si="6">O5/S5*100</f>
        <v>50</v>
      </c>
      <c r="U5" s="88">
        <f t="shared" ref="U5:U10" si="7">P5/S5*100</f>
        <v>37.5</v>
      </c>
      <c r="V5" s="88">
        <f t="shared" ref="V5:V10" si="8">Q5/S5*100</f>
        <v>12.5</v>
      </c>
      <c r="W5" s="88">
        <f t="shared" ref="W5:W10" si="9">R5/S5*100</f>
        <v>0</v>
      </c>
      <c r="X5" s="80"/>
      <c r="Z5" s="84" t="s">
        <v>16</v>
      </c>
      <c r="AA5" s="106">
        <v>3</v>
      </c>
      <c r="AB5" s="106">
        <v>2</v>
      </c>
      <c r="AC5" s="106">
        <v>0</v>
      </c>
      <c r="AD5" s="101">
        <v>0</v>
      </c>
      <c r="AE5" s="101">
        <v>5</v>
      </c>
      <c r="AF5" s="105">
        <v>60</v>
      </c>
      <c r="AG5" s="105">
        <v>40</v>
      </c>
      <c r="AH5" s="105">
        <v>0</v>
      </c>
      <c r="AI5" s="105">
        <v>0</v>
      </c>
      <c r="AL5" s="84" t="s">
        <v>16</v>
      </c>
      <c r="AM5" s="106">
        <v>2</v>
      </c>
      <c r="AN5" s="106">
        <v>4</v>
      </c>
      <c r="AO5" s="106">
        <v>1</v>
      </c>
      <c r="AP5" s="101">
        <v>0</v>
      </c>
      <c r="AQ5" s="101">
        <v>7</v>
      </c>
      <c r="AR5" s="105">
        <v>29</v>
      </c>
      <c r="AS5" s="105">
        <v>57</v>
      </c>
      <c r="AT5" s="105">
        <v>14</v>
      </c>
      <c r="AU5" s="105">
        <v>0</v>
      </c>
    </row>
    <row r="6" spans="1:47" x14ac:dyDescent="0.25">
      <c r="A6" s="12"/>
      <c r="B6" s="16" t="s">
        <v>17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84" t="s">
        <v>17</v>
      </c>
      <c r="O6" s="89">
        <v>0</v>
      </c>
      <c r="P6" s="89">
        <v>2</v>
      </c>
      <c r="Q6" s="89">
        <v>0</v>
      </c>
      <c r="R6" s="81">
        <v>0</v>
      </c>
      <c r="S6" s="81">
        <f t="shared" si="5"/>
        <v>2</v>
      </c>
      <c r="T6" s="88">
        <f t="shared" si="6"/>
        <v>0</v>
      </c>
      <c r="U6" s="88">
        <f t="shared" si="7"/>
        <v>100</v>
      </c>
      <c r="V6" s="88">
        <f t="shared" si="8"/>
        <v>0</v>
      </c>
      <c r="W6" s="88">
        <f t="shared" si="9"/>
        <v>0</v>
      </c>
      <c r="X6" s="80"/>
      <c r="Z6" s="84" t="s">
        <v>17</v>
      </c>
      <c r="AA6" s="106">
        <v>0</v>
      </c>
      <c r="AB6" s="106">
        <v>2</v>
      </c>
      <c r="AC6" s="106">
        <v>0</v>
      </c>
      <c r="AD6" s="101">
        <v>0</v>
      </c>
      <c r="AE6" s="101">
        <v>2</v>
      </c>
      <c r="AF6" s="105">
        <v>0</v>
      </c>
      <c r="AG6" s="105">
        <v>100</v>
      </c>
      <c r="AH6" s="105">
        <v>0</v>
      </c>
      <c r="AI6" s="105">
        <v>0</v>
      </c>
      <c r="AL6" s="84" t="s">
        <v>17</v>
      </c>
      <c r="AM6" s="106">
        <v>0</v>
      </c>
      <c r="AN6" s="106">
        <v>2</v>
      </c>
      <c r="AO6" s="106">
        <v>1</v>
      </c>
      <c r="AP6" s="101">
        <v>0</v>
      </c>
      <c r="AQ6" s="101">
        <v>3</v>
      </c>
      <c r="AR6" s="105">
        <v>0</v>
      </c>
      <c r="AS6" s="105">
        <v>67</v>
      </c>
      <c r="AT6" s="105">
        <v>33</v>
      </c>
      <c r="AU6" s="105">
        <v>0</v>
      </c>
    </row>
    <row r="7" spans="1:47" x14ac:dyDescent="0.25">
      <c r="A7" s="13"/>
      <c r="B7" s="20" t="s">
        <v>18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86" t="s">
        <v>18</v>
      </c>
      <c r="O7" s="89">
        <v>0</v>
      </c>
      <c r="P7" s="89">
        <v>3</v>
      </c>
      <c r="Q7" s="89">
        <v>1</v>
      </c>
      <c r="R7" s="81">
        <v>1</v>
      </c>
      <c r="S7" s="81">
        <f t="shared" si="5"/>
        <v>5</v>
      </c>
      <c r="T7" s="88">
        <f t="shared" si="6"/>
        <v>0</v>
      </c>
      <c r="U7" s="88">
        <f t="shared" si="7"/>
        <v>60</v>
      </c>
      <c r="V7" s="88">
        <f t="shared" si="8"/>
        <v>20</v>
      </c>
      <c r="W7" s="88">
        <f t="shared" si="9"/>
        <v>20</v>
      </c>
      <c r="X7" s="80"/>
      <c r="Z7" s="104" t="s">
        <v>18</v>
      </c>
      <c r="AA7" s="106">
        <v>0</v>
      </c>
      <c r="AB7" s="106">
        <v>3</v>
      </c>
      <c r="AC7" s="106">
        <v>1</v>
      </c>
      <c r="AD7" s="101">
        <v>1</v>
      </c>
      <c r="AE7" s="101">
        <v>5</v>
      </c>
      <c r="AF7" s="105">
        <v>0</v>
      </c>
      <c r="AG7" s="105">
        <v>60</v>
      </c>
      <c r="AH7" s="105">
        <v>20</v>
      </c>
      <c r="AI7" s="105">
        <v>20</v>
      </c>
      <c r="AL7" s="104" t="s">
        <v>18</v>
      </c>
      <c r="AM7" s="106">
        <v>0</v>
      </c>
      <c r="AN7" s="106">
        <v>3</v>
      </c>
      <c r="AO7" s="106">
        <v>1</v>
      </c>
      <c r="AP7" s="101">
        <v>1</v>
      </c>
      <c r="AQ7" s="101">
        <v>5</v>
      </c>
      <c r="AR7" s="105">
        <v>0</v>
      </c>
      <c r="AS7" s="105">
        <v>60</v>
      </c>
      <c r="AT7" s="105">
        <v>20</v>
      </c>
      <c r="AU7" s="105">
        <v>20</v>
      </c>
    </row>
    <row r="8" spans="1:47" x14ac:dyDescent="0.25">
      <c r="A8" s="12"/>
      <c r="B8" s="20" t="s">
        <v>19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86" t="s">
        <v>19</v>
      </c>
      <c r="O8" s="89">
        <v>0</v>
      </c>
      <c r="P8" s="89">
        <v>3</v>
      </c>
      <c r="Q8" s="89">
        <v>1</v>
      </c>
      <c r="R8" s="81">
        <v>0</v>
      </c>
      <c r="S8" s="81">
        <f t="shared" si="5"/>
        <v>4</v>
      </c>
      <c r="T8" s="88">
        <f t="shared" si="6"/>
        <v>0</v>
      </c>
      <c r="U8" s="88">
        <f t="shared" si="7"/>
        <v>75</v>
      </c>
      <c r="V8" s="88">
        <f t="shared" si="8"/>
        <v>25</v>
      </c>
      <c r="W8" s="88">
        <f t="shared" si="9"/>
        <v>0</v>
      </c>
      <c r="X8" s="80"/>
      <c r="Z8" s="104" t="s">
        <v>19</v>
      </c>
      <c r="AA8" s="106">
        <v>0</v>
      </c>
      <c r="AB8" s="106">
        <v>3</v>
      </c>
      <c r="AC8" s="106">
        <v>1</v>
      </c>
      <c r="AD8" s="101">
        <v>0</v>
      </c>
      <c r="AE8" s="101">
        <v>4</v>
      </c>
      <c r="AF8" s="105">
        <v>0</v>
      </c>
      <c r="AG8" s="105">
        <v>75</v>
      </c>
      <c r="AH8" s="105">
        <v>25</v>
      </c>
      <c r="AI8" s="105">
        <v>0</v>
      </c>
      <c r="AL8" s="104" t="s">
        <v>19</v>
      </c>
      <c r="AM8" s="106">
        <v>0</v>
      </c>
      <c r="AN8" s="106">
        <v>3</v>
      </c>
      <c r="AO8" s="106">
        <v>1</v>
      </c>
      <c r="AP8" s="101">
        <v>0</v>
      </c>
      <c r="AQ8" s="101">
        <v>4</v>
      </c>
      <c r="AR8" s="105">
        <v>0</v>
      </c>
      <c r="AS8" s="105">
        <v>75</v>
      </c>
      <c r="AT8" s="105">
        <v>25</v>
      </c>
      <c r="AU8" s="105">
        <v>0</v>
      </c>
    </row>
    <row r="9" spans="1:47" x14ac:dyDescent="0.25">
      <c r="A9" s="12"/>
      <c r="B9" s="20" t="s">
        <v>20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86" t="s">
        <v>20</v>
      </c>
      <c r="O9" s="89">
        <v>0</v>
      </c>
      <c r="P9" s="89">
        <v>4</v>
      </c>
      <c r="Q9" s="89">
        <v>1</v>
      </c>
      <c r="R9" s="81">
        <v>0</v>
      </c>
      <c r="S9" s="81">
        <f t="shared" si="5"/>
        <v>5</v>
      </c>
      <c r="T9" s="88">
        <f t="shared" si="6"/>
        <v>0</v>
      </c>
      <c r="U9" s="88">
        <f t="shared" si="7"/>
        <v>80</v>
      </c>
      <c r="V9" s="88">
        <f t="shared" si="8"/>
        <v>20</v>
      </c>
      <c r="W9" s="88">
        <f t="shared" si="9"/>
        <v>0</v>
      </c>
      <c r="X9" s="80"/>
      <c r="Z9" s="104" t="s">
        <v>20</v>
      </c>
      <c r="AA9" s="106">
        <v>0</v>
      </c>
      <c r="AB9" s="106">
        <v>4</v>
      </c>
      <c r="AC9" s="106">
        <v>1</v>
      </c>
      <c r="AD9" s="101">
        <v>0</v>
      </c>
      <c r="AE9" s="101">
        <v>5</v>
      </c>
      <c r="AF9" s="105">
        <v>0</v>
      </c>
      <c r="AG9" s="105">
        <v>80</v>
      </c>
      <c r="AH9" s="105">
        <v>20</v>
      </c>
      <c r="AI9" s="105">
        <v>0</v>
      </c>
      <c r="AL9" s="104" t="s">
        <v>20</v>
      </c>
      <c r="AM9" s="106">
        <v>0</v>
      </c>
      <c r="AN9" s="106">
        <v>4</v>
      </c>
      <c r="AO9" s="106">
        <v>1</v>
      </c>
      <c r="AP9" s="101">
        <v>0</v>
      </c>
      <c r="AQ9" s="101">
        <v>5</v>
      </c>
      <c r="AR9" s="105">
        <v>0</v>
      </c>
      <c r="AS9" s="105">
        <v>80</v>
      </c>
      <c r="AT9" s="105">
        <v>20</v>
      </c>
      <c r="AU9" s="105">
        <v>0</v>
      </c>
    </row>
    <row r="10" spans="1:47" x14ac:dyDescent="0.25">
      <c r="A10" s="13"/>
      <c r="B10" s="20" t="s">
        <v>21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86" t="s">
        <v>21</v>
      </c>
      <c r="O10" s="89">
        <v>0</v>
      </c>
      <c r="P10" s="89">
        <v>1</v>
      </c>
      <c r="Q10" s="89">
        <v>0</v>
      </c>
      <c r="R10" s="81">
        <v>0</v>
      </c>
      <c r="S10" s="81">
        <f t="shared" si="5"/>
        <v>1</v>
      </c>
      <c r="T10" s="88">
        <f t="shared" si="6"/>
        <v>0</v>
      </c>
      <c r="U10" s="88">
        <f t="shared" si="7"/>
        <v>100</v>
      </c>
      <c r="V10" s="88">
        <f t="shared" si="8"/>
        <v>0</v>
      </c>
      <c r="W10" s="88">
        <f t="shared" si="9"/>
        <v>0</v>
      </c>
      <c r="X10" s="80"/>
      <c r="Z10" s="104" t="s">
        <v>21</v>
      </c>
      <c r="AA10" s="106">
        <v>0</v>
      </c>
      <c r="AB10" s="106">
        <v>1</v>
      </c>
      <c r="AC10" s="106">
        <v>0</v>
      </c>
      <c r="AD10" s="101">
        <v>0</v>
      </c>
      <c r="AE10" s="101">
        <v>1</v>
      </c>
      <c r="AF10" s="105">
        <v>0</v>
      </c>
      <c r="AG10" s="105">
        <v>100</v>
      </c>
      <c r="AH10" s="105">
        <v>0</v>
      </c>
      <c r="AI10" s="105">
        <v>0</v>
      </c>
      <c r="AL10" s="104" t="s">
        <v>21</v>
      </c>
      <c r="AM10" s="106">
        <v>0</v>
      </c>
      <c r="AN10" s="106">
        <v>1</v>
      </c>
      <c r="AO10" s="106">
        <v>0</v>
      </c>
      <c r="AP10" s="101">
        <v>0</v>
      </c>
      <c r="AQ10" s="101">
        <v>1</v>
      </c>
      <c r="AR10" s="105">
        <v>0</v>
      </c>
      <c r="AS10" s="105">
        <v>100</v>
      </c>
      <c r="AT10" s="105">
        <v>0</v>
      </c>
      <c r="AU10" s="105">
        <v>0</v>
      </c>
    </row>
    <row r="11" spans="1:47" x14ac:dyDescent="0.25">
      <c r="A11" s="12"/>
      <c r="B11" s="20" t="s">
        <v>22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86" t="s">
        <v>22</v>
      </c>
      <c r="O11" s="89"/>
      <c r="P11" s="89"/>
      <c r="Q11" s="89"/>
      <c r="R11" s="81"/>
      <c r="S11" s="81"/>
      <c r="T11" s="88"/>
      <c r="U11" s="88"/>
      <c r="V11" s="88"/>
      <c r="W11" s="88"/>
      <c r="X11" s="80"/>
      <c r="Z11" s="104" t="s">
        <v>22</v>
      </c>
      <c r="AA11" s="106"/>
      <c r="AB11" s="106"/>
      <c r="AC11" s="106"/>
      <c r="AD11" s="101"/>
      <c r="AE11" s="101"/>
      <c r="AF11" s="105"/>
      <c r="AG11" s="105"/>
      <c r="AH11" s="105"/>
      <c r="AI11" s="105"/>
      <c r="AL11" s="104" t="s">
        <v>22</v>
      </c>
      <c r="AM11" s="106"/>
      <c r="AN11" s="106"/>
      <c r="AO11" s="106"/>
      <c r="AP11" s="101"/>
      <c r="AQ11" s="101"/>
      <c r="AR11" s="105"/>
      <c r="AS11" s="105"/>
      <c r="AT11" s="105"/>
      <c r="AU11" s="105"/>
    </row>
    <row r="12" spans="1:47" x14ac:dyDescent="0.25">
      <c r="A12" s="13"/>
      <c r="B12" s="20" t="s">
        <v>23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86" t="s">
        <v>23</v>
      </c>
      <c r="O12" s="89">
        <v>0</v>
      </c>
      <c r="P12" s="89">
        <v>4</v>
      </c>
      <c r="Q12" s="89">
        <v>1</v>
      </c>
      <c r="R12" s="81">
        <v>1</v>
      </c>
      <c r="S12" s="81">
        <f t="shared" ref="S12:S21" si="10">SUM(O12:R12)</f>
        <v>6</v>
      </c>
      <c r="T12" s="88">
        <f t="shared" ref="T12:T22" si="11">O12/S12*100</f>
        <v>0</v>
      </c>
      <c r="U12" s="88">
        <f t="shared" ref="U12:U22" si="12">P12/S12*100</f>
        <v>66.666666666666657</v>
      </c>
      <c r="V12" s="88">
        <f t="shared" ref="V12:V22" si="13">Q12/S12*100</f>
        <v>16.666666666666664</v>
      </c>
      <c r="W12" s="88">
        <f t="shared" ref="W12:W22" si="14">R12/S12*100</f>
        <v>16.666666666666664</v>
      </c>
      <c r="Z12" s="104" t="s">
        <v>23</v>
      </c>
      <c r="AA12" s="106">
        <v>0</v>
      </c>
      <c r="AB12" s="106">
        <v>4</v>
      </c>
      <c r="AC12" s="106">
        <v>1</v>
      </c>
      <c r="AD12" s="101">
        <v>1</v>
      </c>
      <c r="AE12" s="101">
        <v>6</v>
      </c>
      <c r="AF12" s="105">
        <v>0</v>
      </c>
      <c r="AG12" s="105">
        <v>67</v>
      </c>
      <c r="AH12" s="105">
        <v>17</v>
      </c>
      <c r="AI12" s="105">
        <v>17</v>
      </c>
      <c r="AL12" s="104" t="s">
        <v>23</v>
      </c>
      <c r="AM12" s="106">
        <v>0</v>
      </c>
      <c r="AN12" s="106">
        <v>4</v>
      </c>
      <c r="AO12" s="106">
        <v>1</v>
      </c>
      <c r="AP12" s="101">
        <v>1</v>
      </c>
      <c r="AQ12" s="101">
        <v>6</v>
      </c>
      <c r="AR12" s="105">
        <v>0</v>
      </c>
      <c r="AS12" s="105">
        <v>67</v>
      </c>
      <c r="AT12" s="105">
        <v>17</v>
      </c>
      <c r="AU12" s="105">
        <v>17</v>
      </c>
    </row>
    <row r="13" spans="1:47" x14ac:dyDescent="0.25">
      <c r="A13" s="13"/>
      <c r="B13" s="20" t="s">
        <v>24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86" t="s">
        <v>24</v>
      </c>
      <c r="O13" s="89">
        <v>0</v>
      </c>
      <c r="P13" s="89">
        <v>5</v>
      </c>
      <c r="Q13" s="89">
        <v>0</v>
      </c>
      <c r="R13" s="81">
        <v>0</v>
      </c>
      <c r="S13" s="81">
        <f t="shared" si="10"/>
        <v>5</v>
      </c>
      <c r="T13" s="88">
        <f t="shared" si="11"/>
        <v>0</v>
      </c>
      <c r="U13" s="88">
        <f t="shared" si="12"/>
        <v>100</v>
      </c>
      <c r="V13" s="88">
        <f t="shared" si="13"/>
        <v>0</v>
      </c>
      <c r="W13" s="88">
        <f t="shared" si="14"/>
        <v>0</v>
      </c>
      <c r="Z13" s="104" t="s">
        <v>24</v>
      </c>
      <c r="AA13" s="106">
        <v>0</v>
      </c>
      <c r="AB13" s="106">
        <v>5</v>
      </c>
      <c r="AC13" s="106">
        <v>0</v>
      </c>
      <c r="AD13" s="101">
        <v>0</v>
      </c>
      <c r="AE13" s="101">
        <v>5</v>
      </c>
      <c r="AF13" s="105">
        <v>0</v>
      </c>
      <c r="AG13" s="105">
        <v>100</v>
      </c>
      <c r="AH13" s="105">
        <v>0</v>
      </c>
      <c r="AI13" s="105">
        <v>0</v>
      </c>
      <c r="AL13" s="104" t="s">
        <v>24</v>
      </c>
      <c r="AM13" s="106">
        <v>0</v>
      </c>
      <c r="AN13" s="106">
        <v>5</v>
      </c>
      <c r="AO13" s="106">
        <v>0</v>
      </c>
      <c r="AP13" s="101">
        <v>0</v>
      </c>
      <c r="AQ13" s="101">
        <v>5</v>
      </c>
      <c r="AR13" s="105">
        <v>0</v>
      </c>
      <c r="AS13" s="105">
        <v>100</v>
      </c>
      <c r="AT13" s="105">
        <v>0</v>
      </c>
      <c r="AU13" s="105">
        <v>0</v>
      </c>
    </row>
    <row r="14" spans="1:47" x14ac:dyDescent="0.25">
      <c r="A14" s="12"/>
      <c r="B14" s="20" t="s">
        <v>25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86" t="s">
        <v>25</v>
      </c>
      <c r="O14" s="89">
        <v>0</v>
      </c>
      <c r="P14" s="89">
        <v>7</v>
      </c>
      <c r="Q14" s="89">
        <v>0</v>
      </c>
      <c r="R14" s="81">
        <v>0</v>
      </c>
      <c r="S14" s="81">
        <f t="shared" si="10"/>
        <v>7</v>
      </c>
      <c r="T14" s="88">
        <f t="shared" si="11"/>
        <v>0</v>
      </c>
      <c r="U14" s="88">
        <f t="shared" si="12"/>
        <v>100</v>
      </c>
      <c r="V14" s="88">
        <f t="shared" si="13"/>
        <v>0</v>
      </c>
      <c r="W14" s="88">
        <f t="shared" si="14"/>
        <v>0</v>
      </c>
      <c r="Z14" s="104" t="s">
        <v>25</v>
      </c>
      <c r="AA14" s="106"/>
      <c r="AB14" s="106"/>
      <c r="AC14" s="106"/>
      <c r="AD14" s="101"/>
      <c r="AE14" s="101"/>
      <c r="AF14" s="105"/>
      <c r="AG14" s="105"/>
      <c r="AH14" s="105"/>
      <c r="AI14" s="105"/>
      <c r="AL14" s="104" t="s">
        <v>25</v>
      </c>
      <c r="AM14" s="106">
        <v>1</v>
      </c>
      <c r="AN14" s="106">
        <v>5</v>
      </c>
      <c r="AO14" s="106">
        <v>2</v>
      </c>
      <c r="AP14" s="101">
        <v>0</v>
      </c>
      <c r="AQ14" s="101">
        <v>8</v>
      </c>
      <c r="AR14" s="105">
        <v>13</v>
      </c>
      <c r="AS14" s="105">
        <v>63</v>
      </c>
      <c r="AT14" s="105">
        <v>25</v>
      </c>
      <c r="AU14" s="105">
        <v>0</v>
      </c>
    </row>
    <row r="15" spans="1:47" x14ac:dyDescent="0.25">
      <c r="A15" s="12"/>
      <c r="B15" s="20" t="s">
        <v>26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86" t="s">
        <v>26</v>
      </c>
      <c r="O15" s="89">
        <v>5</v>
      </c>
      <c r="P15" s="89">
        <v>1</v>
      </c>
      <c r="Q15" s="89">
        <v>1</v>
      </c>
      <c r="R15" s="81">
        <v>0</v>
      </c>
      <c r="S15" s="81">
        <f t="shared" si="10"/>
        <v>7</v>
      </c>
      <c r="T15" s="88">
        <f t="shared" si="11"/>
        <v>71.428571428571431</v>
      </c>
      <c r="U15" s="88">
        <f t="shared" si="12"/>
        <v>14.285714285714285</v>
      </c>
      <c r="V15" s="88">
        <f t="shared" si="13"/>
        <v>14.285714285714285</v>
      </c>
      <c r="W15" s="88">
        <f t="shared" si="14"/>
        <v>0</v>
      </c>
      <c r="Z15" s="104" t="s">
        <v>26</v>
      </c>
      <c r="AA15" s="106">
        <v>5</v>
      </c>
      <c r="AB15" s="106">
        <v>1</v>
      </c>
      <c r="AC15" s="106">
        <v>1</v>
      </c>
      <c r="AD15" s="101">
        <v>0</v>
      </c>
      <c r="AE15" s="101">
        <v>7</v>
      </c>
      <c r="AF15" s="105">
        <v>71</v>
      </c>
      <c r="AG15" s="105">
        <v>14</v>
      </c>
      <c r="AH15" s="105">
        <v>14</v>
      </c>
      <c r="AI15" s="105">
        <v>0</v>
      </c>
      <c r="AL15" s="104" t="s">
        <v>26</v>
      </c>
      <c r="AM15" s="106">
        <v>5</v>
      </c>
      <c r="AN15" s="106">
        <v>1</v>
      </c>
      <c r="AO15" s="106">
        <v>1</v>
      </c>
      <c r="AP15" s="101">
        <v>0</v>
      </c>
      <c r="AQ15" s="101">
        <v>7</v>
      </c>
      <c r="AR15" s="105">
        <v>71</v>
      </c>
      <c r="AS15" s="105">
        <v>14</v>
      </c>
      <c r="AT15" s="105">
        <v>14</v>
      </c>
      <c r="AU15" s="105">
        <v>0</v>
      </c>
    </row>
    <row r="16" spans="1:47" x14ac:dyDescent="0.25">
      <c r="A16" s="12"/>
      <c r="B16" s="20" t="s">
        <v>27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86" t="s">
        <v>27</v>
      </c>
      <c r="O16" s="89">
        <v>0</v>
      </c>
      <c r="P16" s="89">
        <v>4</v>
      </c>
      <c r="Q16" s="89">
        <v>2</v>
      </c>
      <c r="R16" s="81">
        <v>1</v>
      </c>
      <c r="S16" s="81">
        <f t="shared" si="10"/>
        <v>7</v>
      </c>
      <c r="T16" s="88">
        <f t="shared" si="11"/>
        <v>0</v>
      </c>
      <c r="U16" s="88">
        <f t="shared" si="12"/>
        <v>57.142857142857139</v>
      </c>
      <c r="V16" s="88">
        <f t="shared" si="13"/>
        <v>28.571428571428569</v>
      </c>
      <c r="W16" s="88">
        <f t="shared" si="14"/>
        <v>14.285714285714285</v>
      </c>
      <c r="Z16" s="104" t="s">
        <v>27</v>
      </c>
      <c r="AA16" s="106">
        <v>0</v>
      </c>
      <c r="AB16" s="106">
        <v>4</v>
      </c>
      <c r="AC16" s="106">
        <v>2</v>
      </c>
      <c r="AD16" s="101">
        <v>1</v>
      </c>
      <c r="AE16" s="101">
        <v>7</v>
      </c>
      <c r="AF16" s="105">
        <v>0</v>
      </c>
      <c r="AG16" s="105">
        <v>57</v>
      </c>
      <c r="AH16" s="105">
        <v>29</v>
      </c>
      <c r="AI16" s="105">
        <v>14</v>
      </c>
      <c r="AL16" s="104" t="s">
        <v>27</v>
      </c>
      <c r="AM16" s="106">
        <v>0</v>
      </c>
      <c r="AN16" s="106">
        <v>5</v>
      </c>
      <c r="AO16" s="106">
        <v>1</v>
      </c>
      <c r="AP16" s="101">
        <v>1</v>
      </c>
      <c r="AQ16" s="101">
        <v>7</v>
      </c>
      <c r="AR16" s="105">
        <v>0</v>
      </c>
      <c r="AS16" s="105">
        <v>71</v>
      </c>
      <c r="AT16" s="105">
        <v>14</v>
      </c>
      <c r="AU16" s="105">
        <v>14</v>
      </c>
    </row>
    <row r="17" spans="1:47" x14ac:dyDescent="0.25">
      <c r="A17" s="13"/>
      <c r="B17" s="20" t="s">
        <v>28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86" t="s">
        <v>28</v>
      </c>
      <c r="O17" s="89">
        <v>0</v>
      </c>
      <c r="P17" s="89">
        <v>9</v>
      </c>
      <c r="Q17" s="89">
        <v>1</v>
      </c>
      <c r="R17" s="81">
        <v>0</v>
      </c>
      <c r="S17" s="81">
        <f t="shared" si="10"/>
        <v>10</v>
      </c>
      <c r="T17" s="88">
        <f t="shared" si="11"/>
        <v>0</v>
      </c>
      <c r="U17" s="88">
        <f t="shared" si="12"/>
        <v>90</v>
      </c>
      <c r="V17" s="88">
        <f t="shared" si="13"/>
        <v>10</v>
      </c>
      <c r="W17" s="88">
        <f t="shared" si="14"/>
        <v>0</v>
      </c>
      <c r="Z17" s="104" t="s">
        <v>28</v>
      </c>
      <c r="AA17" s="106">
        <v>0</v>
      </c>
      <c r="AB17" s="106">
        <v>8</v>
      </c>
      <c r="AC17" s="106">
        <v>1</v>
      </c>
      <c r="AD17" s="101">
        <v>0</v>
      </c>
      <c r="AE17" s="101">
        <v>9</v>
      </c>
      <c r="AF17" s="105">
        <v>0</v>
      </c>
      <c r="AG17" s="105">
        <v>89</v>
      </c>
      <c r="AH17" s="105">
        <v>11</v>
      </c>
      <c r="AI17" s="105">
        <v>0</v>
      </c>
      <c r="AL17" s="104" t="s">
        <v>28</v>
      </c>
      <c r="AM17" s="106">
        <v>0</v>
      </c>
      <c r="AN17" s="106">
        <v>9</v>
      </c>
      <c r="AO17" s="106">
        <v>1</v>
      </c>
      <c r="AP17" s="101">
        <v>0</v>
      </c>
      <c r="AQ17" s="101">
        <v>10</v>
      </c>
      <c r="AR17" s="105">
        <v>0</v>
      </c>
      <c r="AS17" s="105">
        <v>90</v>
      </c>
      <c r="AT17" s="105">
        <v>10</v>
      </c>
      <c r="AU17" s="105">
        <v>0</v>
      </c>
    </row>
    <row r="18" spans="1:47" s="100" customFormat="1" x14ac:dyDescent="0.25">
      <c r="A18" s="102"/>
      <c r="B18" s="104" t="s">
        <v>57</v>
      </c>
      <c r="C18" s="106"/>
      <c r="D18" s="106"/>
      <c r="E18" s="106"/>
      <c r="F18" s="101"/>
      <c r="G18" s="101"/>
      <c r="H18" s="105"/>
      <c r="I18" s="105"/>
      <c r="J18" s="105"/>
      <c r="K18" s="105"/>
      <c r="N18" s="104" t="s">
        <v>57</v>
      </c>
      <c r="O18" s="106"/>
      <c r="P18" s="106"/>
      <c r="Q18" s="106"/>
      <c r="R18" s="101"/>
      <c r="S18" s="101"/>
      <c r="T18" s="105"/>
      <c r="U18" s="105"/>
      <c r="V18" s="105"/>
      <c r="W18" s="105"/>
      <c r="Z18" s="104" t="s">
        <v>57</v>
      </c>
      <c r="AA18" s="106">
        <v>1</v>
      </c>
      <c r="AB18" s="106">
        <v>2</v>
      </c>
      <c r="AC18" s="106">
        <v>0</v>
      </c>
      <c r="AD18" s="101">
        <v>0</v>
      </c>
      <c r="AE18" s="101">
        <v>3</v>
      </c>
      <c r="AF18" s="105">
        <v>33</v>
      </c>
      <c r="AG18" s="105">
        <v>67</v>
      </c>
      <c r="AH18" s="105">
        <v>0</v>
      </c>
      <c r="AI18" s="105">
        <v>0</v>
      </c>
      <c r="AL18" s="104" t="s">
        <v>57</v>
      </c>
      <c r="AM18" s="106">
        <v>1</v>
      </c>
      <c r="AN18" s="106">
        <v>2</v>
      </c>
      <c r="AO18" s="106">
        <v>0</v>
      </c>
      <c r="AP18" s="101">
        <v>0</v>
      </c>
      <c r="AQ18" s="101">
        <v>3</v>
      </c>
      <c r="AR18" s="105">
        <v>33</v>
      </c>
      <c r="AS18" s="105">
        <v>67</v>
      </c>
      <c r="AT18" s="105">
        <v>0</v>
      </c>
      <c r="AU18" s="105">
        <v>0</v>
      </c>
    </row>
    <row r="19" spans="1:47" s="100" customFormat="1" x14ac:dyDescent="0.25">
      <c r="A19" s="102"/>
      <c r="B19" s="104" t="s">
        <v>58</v>
      </c>
      <c r="C19" s="106"/>
      <c r="D19" s="106"/>
      <c r="E19" s="106"/>
      <c r="F19" s="101"/>
      <c r="G19" s="101"/>
      <c r="H19" s="105"/>
      <c r="I19" s="105"/>
      <c r="J19" s="105"/>
      <c r="K19" s="105"/>
      <c r="N19" s="104" t="s">
        <v>58</v>
      </c>
      <c r="O19" s="106"/>
      <c r="P19" s="106"/>
      <c r="Q19" s="106"/>
      <c r="R19" s="101"/>
      <c r="S19" s="101"/>
      <c r="T19" s="105"/>
      <c r="U19" s="105"/>
      <c r="V19" s="105"/>
      <c r="W19" s="105"/>
      <c r="Z19" s="104" t="s">
        <v>58</v>
      </c>
      <c r="AA19" s="106">
        <v>7</v>
      </c>
      <c r="AB19" s="106">
        <v>0</v>
      </c>
      <c r="AC19" s="106">
        <v>0</v>
      </c>
      <c r="AD19" s="101">
        <v>0</v>
      </c>
      <c r="AE19" s="101">
        <v>7</v>
      </c>
      <c r="AF19" s="105">
        <v>100</v>
      </c>
      <c r="AG19" s="105">
        <v>0</v>
      </c>
      <c r="AH19" s="105">
        <v>0</v>
      </c>
      <c r="AI19" s="105">
        <v>0</v>
      </c>
      <c r="AL19" s="104" t="s">
        <v>58</v>
      </c>
      <c r="AM19" s="106">
        <v>7</v>
      </c>
      <c r="AN19" s="106">
        <v>0</v>
      </c>
      <c r="AO19" s="106">
        <v>0</v>
      </c>
      <c r="AP19" s="101">
        <v>0</v>
      </c>
      <c r="AQ19" s="101">
        <v>7</v>
      </c>
      <c r="AR19" s="105">
        <v>100</v>
      </c>
      <c r="AS19" s="105">
        <v>0</v>
      </c>
      <c r="AT19" s="105">
        <v>0</v>
      </c>
      <c r="AU19" s="105">
        <v>0</v>
      </c>
    </row>
    <row r="20" spans="1:47" x14ac:dyDescent="0.25">
      <c r="B20" s="104" t="s">
        <v>50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04" t="s">
        <v>50</v>
      </c>
      <c r="O20" s="89">
        <v>0</v>
      </c>
      <c r="P20" s="89">
        <v>1</v>
      </c>
      <c r="Q20" s="89">
        <v>1</v>
      </c>
      <c r="R20" s="81">
        <v>6</v>
      </c>
      <c r="S20" s="81">
        <f t="shared" si="10"/>
        <v>8</v>
      </c>
      <c r="T20" s="88">
        <f t="shared" si="11"/>
        <v>0</v>
      </c>
      <c r="U20" s="88">
        <f t="shared" si="12"/>
        <v>12.5</v>
      </c>
      <c r="V20" s="88">
        <f t="shared" si="13"/>
        <v>12.5</v>
      </c>
      <c r="W20" s="88">
        <f t="shared" si="14"/>
        <v>75</v>
      </c>
      <c r="Z20" s="104" t="s">
        <v>50</v>
      </c>
      <c r="AA20" s="106">
        <v>0</v>
      </c>
      <c r="AB20" s="106">
        <v>1</v>
      </c>
      <c r="AC20" s="106">
        <v>2</v>
      </c>
      <c r="AD20" s="101">
        <v>6</v>
      </c>
      <c r="AE20" s="101">
        <v>9</v>
      </c>
      <c r="AF20" s="105">
        <v>0</v>
      </c>
      <c r="AG20" s="105">
        <v>11</v>
      </c>
      <c r="AH20" s="105">
        <v>22</v>
      </c>
      <c r="AI20" s="105">
        <v>67</v>
      </c>
      <c r="AL20" s="104" t="s">
        <v>50</v>
      </c>
      <c r="AM20" s="106">
        <v>0</v>
      </c>
      <c r="AN20" s="106">
        <v>1</v>
      </c>
      <c r="AO20" s="106">
        <v>2</v>
      </c>
      <c r="AP20" s="101">
        <v>6</v>
      </c>
      <c r="AQ20" s="101">
        <v>9</v>
      </c>
      <c r="AR20" s="105">
        <v>0</v>
      </c>
      <c r="AS20" s="105">
        <v>11</v>
      </c>
      <c r="AT20" s="105">
        <v>22</v>
      </c>
      <c r="AU20" s="105">
        <v>67</v>
      </c>
    </row>
    <row r="21" spans="1:47" x14ac:dyDescent="0.25">
      <c r="B21" s="104" t="s">
        <v>62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04" t="s">
        <v>62</v>
      </c>
      <c r="O21" s="89">
        <f>SUM(O4:O17)</f>
        <v>9</v>
      </c>
      <c r="P21" s="89">
        <f t="shared" ref="P21:R21" si="16">SUM(P4:P17)</f>
        <v>53</v>
      </c>
      <c r="Q21" s="89">
        <f t="shared" si="16"/>
        <v>11</v>
      </c>
      <c r="R21" s="89">
        <f t="shared" si="16"/>
        <v>4</v>
      </c>
      <c r="S21" s="81">
        <f t="shared" si="10"/>
        <v>77</v>
      </c>
      <c r="T21" s="88">
        <f t="shared" si="11"/>
        <v>11.688311688311687</v>
      </c>
      <c r="U21" s="88">
        <f t="shared" si="12"/>
        <v>68.831168831168839</v>
      </c>
      <c r="V21" s="88">
        <f t="shared" si="13"/>
        <v>14.285714285714285</v>
      </c>
      <c r="W21" s="88">
        <f t="shared" si="14"/>
        <v>5.1948051948051948</v>
      </c>
      <c r="Z21" s="104" t="s">
        <v>62</v>
      </c>
      <c r="AA21" s="106">
        <v>16</v>
      </c>
      <c r="AB21" s="106">
        <v>46</v>
      </c>
      <c r="AC21" s="106">
        <v>10</v>
      </c>
      <c r="AD21" s="106">
        <v>4</v>
      </c>
      <c r="AE21" s="101">
        <v>76</v>
      </c>
      <c r="AF21" s="105">
        <v>21</v>
      </c>
      <c r="AG21" s="105">
        <v>61</v>
      </c>
      <c r="AH21" s="105">
        <v>13</v>
      </c>
      <c r="AI21" s="105">
        <v>5</v>
      </c>
      <c r="AL21" s="104" t="s">
        <v>62</v>
      </c>
      <c r="AM21" s="106">
        <v>16</v>
      </c>
      <c r="AN21" s="106">
        <v>55</v>
      </c>
      <c r="AO21" s="106">
        <v>13</v>
      </c>
      <c r="AP21" s="106">
        <v>4</v>
      </c>
      <c r="AQ21" s="101">
        <v>88</v>
      </c>
      <c r="AR21" s="105">
        <v>18</v>
      </c>
      <c r="AS21" s="105">
        <v>63</v>
      </c>
      <c r="AT21" s="105">
        <v>15</v>
      </c>
      <c r="AU21" s="105">
        <v>5</v>
      </c>
    </row>
    <row r="22" spans="1:47" x14ac:dyDescent="0.25">
      <c r="B22" s="20" t="s">
        <v>34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86" t="s">
        <v>34</v>
      </c>
      <c r="O22" s="89">
        <f>O20+O21</f>
        <v>9</v>
      </c>
      <c r="P22" s="89">
        <f t="shared" ref="P22:S22" si="18">P20+P21</f>
        <v>54</v>
      </c>
      <c r="Q22" s="89">
        <f t="shared" si="18"/>
        <v>12</v>
      </c>
      <c r="R22" s="89">
        <f t="shared" si="18"/>
        <v>10</v>
      </c>
      <c r="S22" s="89">
        <f t="shared" si="18"/>
        <v>85</v>
      </c>
      <c r="T22" s="88">
        <f t="shared" si="11"/>
        <v>10.588235294117647</v>
      </c>
      <c r="U22" s="88">
        <f t="shared" si="12"/>
        <v>63.529411764705877</v>
      </c>
      <c r="V22" s="88">
        <f t="shared" si="13"/>
        <v>14.117647058823529</v>
      </c>
      <c r="W22" s="88">
        <f t="shared" si="14"/>
        <v>11.76470588235294</v>
      </c>
      <c r="Z22" s="104" t="s">
        <v>34</v>
      </c>
      <c r="AA22" s="106">
        <v>16</v>
      </c>
      <c r="AB22" s="106">
        <v>47</v>
      </c>
      <c r="AC22" s="106">
        <v>12</v>
      </c>
      <c r="AD22" s="106">
        <v>10</v>
      </c>
      <c r="AE22" s="106">
        <v>85</v>
      </c>
      <c r="AF22" s="105">
        <v>19</v>
      </c>
      <c r="AG22" s="105">
        <v>55</v>
      </c>
      <c r="AH22" s="105">
        <v>14</v>
      </c>
      <c r="AI22" s="105">
        <v>12</v>
      </c>
      <c r="AL22" s="104" t="s">
        <v>34</v>
      </c>
      <c r="AM22" s="106">
        <v>16</v>
      </c>
      <c r="AN22" s="106">
        <v>56</v>
      </c>
      <c r="AO22" s="106">
        <v>15</v>
      </c>
      <c r="AP22" s="106">
        <v>10</v>
      </c>
      <c r="AQ22" s="106">
        <v>97</v>
      </c>
      <c r="AR22" s="105">
        <v>16</v>
      </c>
      <c r="AS22" s="105">
        <v>58</v>
      </c>
      <c r="AT22" s="105">
        <v>15</v>
      </c>
      <c r="AU22" s="105">
        <v>10</v>
      </c>
    </row>
    <row r="23" spans="1:47" x14ac:dyDescent="0.25">
      <c r="B23" s="18"/>
      <c r="N23" s="85"/>
      <c r="Z23" s="85"/>
      <c r="AL23" s="85"/>
    </row>
  </sheetData>
  <mergeCells count="4">
    <mergeCell ref="C1:K1"/>
    <mergeCell ref="O1:W1"/>
    <mergeCell ref="AA1:AI1"/>
    <mergeCell ref="AM1:AU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K1" zoomScaleNormal="100" workbookViewId="0">
      <selection activeCell="W1" sqref="W1:W1048576"/>
    </sheetView>
  </sheetViews>
  <sheetFormatPr defaultRowHeight="15" x14ac:dyDescent="0.2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75" bestFit="1" customWidth="1"/>
    <col min="10" max="13" width="13.7109375" style="75" customWidth="1"/>
    <col min="14" max="14" width="9.140625" style="75" customWidth="1"/>
    <col min="15" max="15" width="9.140625" style="75"/>
    <col min="16" max="16" width="23.7109375" style="100" bestFit="1" customWidth="1"/>
    <col min="17" max="20" width="13.7109375" style="100" customWidth="1"/>
    <col min="21" max="22" width="9.140625" style="29"/>
    <col min="23" max="23" width="23.7109375" style="100" bestFit="1" customWidth="1"/>
    <col min="24" max="27" width="13.7109375" style="100" customWidth="1"/>
    <col min="28" max="16384" width="9.140625" style="29"/>
  </cols>
  <sheetData>
    <row r="1" spans="1:27" x14ac:dyDescent="0.25">
      <c r="B1" s="111">
        <v>2011</v>
      </c>
      <c r="C1" s="126" t="s">
        <v>11</v>
      </c>
      <c r="D1" s="121"/>
      <c r="E1" s="121"/>
      <c r="F1" s="121"/>
      <c r="I1" s="111">
        <v>2012</v>
      </c>
      <c r="J1" s="126" t="s">
        <v>11</v>
      </c>
      <c r="K1" s="121"/>
      <c r="L1" s="121"/>
      <c r="M1" s="121"/>
      <c r="P1" s="113">
        <v>2013</v>
      </c>
      <c r="Q1" s="126" t="s">
        <v>11</v>
      </c>
      <c r="R1" s="121"/>
      <c r="S1" s="121"/>
      <c r="T1" s="121"/>
      <c r="W1" s="117">
        <v>2014</v>
      </c>
      <c r="X1" s="126" t="s">
        <v>11</v>
      </c>
      <c r="Y1" s="121"/>
      <c r="Z1" s="121"/>
      <c r="AA1" s="121"/>
    </row>
    <row r="2" spans="1:27" x14ac:dyDescent="0.25">
      <c r="B2" s="111" t="s">
        <v>67</v>
      </c>
      <c r="C2" s="111">
        <v>36</v>
      </c>
      <c r="D2" s="111">
        <v>37</v>
      </c>
      <c r="E2" s="111">
        <v>38</v>
      </c>
      <c r="F2" s="111">
        <v>39</v>
      </c>
      <c r="I2" s="111" t="s">
        <v>67</v>
      </c>
      <c r="J2" s="111">
        <v>46</v>
      </c>
      <c r="K2" s="111">
        <v>47</v>
      </c>
      <c r="L2" s="111">
        <v>48</v>
      </c>
      <c r="M2" s="111">
        <v>49</v>
      </c>
      <c r="P2" s="113" t="s">
        <v>67</v>
      </c>
      <c r="Q2" s="113">
        <v>46</v>
      </c>
      <c r="R2" s="113">
        <v>47</v>
      </c>
      <c r="S2" s="113">
        <v>48</v>
      </c>
      <c r="T2" s="113">
        <v>49</v>
      </c>
      <c r="W2" s="117" t="s">
        <v>67</v>
      </c>
      <c r="X2" s="117">
        <v>46</v>
      </c>
      <c r="Y2" s="117">
        <v>47</v>
      </c>
      <c r="Z2" s="117">
        <v>48</v>
      </c>
      <c r="AA2" s="117">
        <v>49</v>
      </c>
    </row>
    <row r="3" spans="1:27" ht="36" x14ac:dyDescent="0.25">
      <c r="A3" s="33"/>
      <c r="B3" s="2"/>
      <c r="C3" s="14" t="s">
        <v>12</v>
      </c>
      <c r="D3" s="14" t="s">
        <v>13</v>
      </c>
      <c r="E3" s="14" t="s">
        <v>14</v>
      </c>
      <c r="F3" s="14" t="s">
        <v>15</v>
      </c>
      <c r="G3" s="35"/>
      <c r="H3" s="33"/>
      <c r="I3" s="76"/>
      <c r="J3" s="83" t="s">
        <v>12</v>
      </c>
      <c r="K3" s="83" t="s">
        <v>13</v>
      </c>
      <c r="L3" s="83" t="s">
        <v>14</v>
      </c>
      <c r="M3" s="83" t="s">
        <v>15</v>
      </c>
      <c r="N3" s="91"/>
      <c r="O3" s="80"/>
      <c r="P3" s="76"/>
      <c r="Q3" s="83" t="s">
        <v>12</v>
      </c>
      <c r="R3" s="83" t="s">
        <v>13</v>
      </c>
      <c r="S3" s="83" t="s">
        <v>14</v>
      </c>
      <c r="T3" s="83" t="s">
        <v>15</v>
      </c>
      <c r="W3" s="76"/>
      <c r="X3" s="83" t="s">
        <v>12</v>
      </c>
      <c r="Y3" s="83" t="s">
        <v>13</v>
      </c>
      <c r="Z3" s="83" t="s">
        <v>14</v>
      </c>
      <c r="AA3" s="83" t="s">
        <v>15</v>
      </c>
    </row>
    <row r="4" spans="1:27" x14ac:dyDescent="0.25">
      <c r="A4" s="27"/>
      <c r="B4" s="16" t="s">
        <v>2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84" t="s">
        <v>2</v>
      </c>
      <c r="J4" s="82">
        <v>0</v>
      </c>
      <c r="K4" s="82">
        <v>1</v>
      </c>
      <c r="L4" s="82">
        <v>1</v>
      </c>
      <c r="M4" s="82">
        <v>1</v>
      </c>
      <c r="N4" s="90"/>
      <c r="O4" s="80"/>
      <c r="P4" s="84" t="s">
        <v>2</v>
      </c>
      <c r="Q4" s="82">
        <v>0</v>
      </c>
      <c r="R4" s="82">
        <v>1</v>
      </c>
      <c r="S4" s="82">
        <v>1</v>
      </c>
      <c r="T4" s="82">
        <v>1</v>
      </c>
      <c r="W4" s="84" t="s">
        <v>2</v>
      </c>
      <c r="X4" s="82">
        <v>0</v>
      </c>
      <c r="Y4" s="82">
        <v>1</v>
      </c>
      <c r="Z4" s="82">
        <v>1</v>
      </c>
      <c r="AA4" s="82">
        <v>1</v>
      </c>
    </row>
    <row r="5" spans="1:27" x14ac:dyDescent="0.25">
      <c r="A5" s="19"/>
      <c r="B5" s="16" t="s">
        <v>16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84" t="s">
        <v>16</v>
      </c>
      <c r="J5" s="82">
        <v>0</v>
      </c>
      <c r="K5" s="82">
        <v>1</v>
      </c>
      <c r="L5" s="82">
        <v>1</v>
      </c>
      <c r="M5" s="82">
        <v>1</v>
      </c>
      <c r="N5" s="90"/>
      <c r="O5" s="80"/>
      <c r="P5" s="84" t="s">
        <v>16</v>
      </c>
      <c r="Q5" s="82">
        <v>0</v>
      </c>
      <c r="R5" s="82">
        <v>1</v>
      </c>
      <c r="S5" s="82">
        <v>1</v>
      </c>
      <c r="T5" s="82">
        <v>1</v>
      </c>
      <c r="W5" s="84" t="s">
        <v>16</v>
      </c>
      <c r="X5" s="82">
        <v>0</v>
      </c>
      <c r="Y5" s="82">
        <v>1</v>
      </c>
      <c r="Z5" s="82">
        <v>0</v>
      </c>
      <c r="AA5" s="82">
        <v>1</v>
      </c>
    </row>
    <row r="6" spans="1:27" x14ac:dyDescent="0.25">
      <c r="A6" s="17"/>
      <c r="B6" s="16" t="s">
        <v>17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84" t="s">
        <v>17</v>
      </c>
      <c r="J6" s="82">
        <v>0</v>
      </c>
      <c r="K6" s="82">
        <v>1</v>
      </c>
      <c r="L6" s="82">
        <v>1</v>
      </c>
      <c r="M6" s="82">
        <v>1</v>
      </c>
      <c r="N6" s="90"/>
      <c r="O6" s="80"/>
      <c r="P6" s="84" t="s">
        <v>17</v>
      </c>
      <c r="Q6" s="82">
        <v>0</v>
      </c>
      <c r="R6" s="82">
        <v>1</v>
      </c>
      <c r="S6" s="82">
        <v>1</v>
      </c>
      <c r="T6" s="82">
        <v>1</v>
      </c>
      <c r="W6" s="84" t="s">
        <v>17</v>
      </c>
      <c r="X6" s="82">
        <v>0</v>
      </c>
      <c r="Y6" s="82">
        <v>1</v>
      </c>
      <c r="Z6" s="82">
        <v>1</v>
      </c>
      <c r="AA6" s="82">
        <v>1</v>
      </c>
    </row>
    <row r="7" spans="1:27" x14ac:dyDescent="0.25">
      <c r="A7" s="19"/>
      <c r="B7" s="20" t="s">
        <v>18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86" t="s">
        <v>18</v>
      </c>
      <c r="J7" s="82">
        <v>0</v>
      </c>
      <c r="K7" s="82">
        <v>1</v>
      </c>
      <c r="L7" s="82">
        <v>0</v>
      </c>
      <c r="M7" s="82">
        <v>1</v>
      </c>
      <c r="N7" s="90"/>
      <c r="O7" s="80"/>
      <c r="P7" s="104" t="s">
        <v>18</v>
      </c>
      <c r="Q7" s="82">
        <v>0</v>
      </c>
      <c r="R7" s="82">
        <v>1</v>
      </c>
      <c r="S7" s="82">
        <v>0</v>
      </c>
      <c r="T7" s="82">
        <v>1</v>
      </c>
      <c r="W7" s="104" t="s">
        <v>18</v>
      </c>
      <c r="X7" s="82">
        <v>0</v>
      </c>
      <c r="Y7" s="82">
        <v>1</v>
      </c>
      <c r="Z7" s="82">
        <v>0</v>
      </c>
      <c r="AA7" s="82">
        <v>1</v>
      </c>
    </row>
    <row r="8" spans="1:27" x14ac:dyDescent="0.25">
      <c r="A8" s="17"/>
      <c r="B8" s="20" t="s">
        <v>19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86" t="s">
        <v>19</v>
      </c>
      <c r="J8" s="82">
        <v>0</v>
      </c>
      <c r="K8" s="82">
        <v>1</v>
      </c>
      <c r="L8" s="82">
        <v>0</v>
      </c>
      <c r="M8" s="82">
        <v>0</v>
      </c>
      <c r="N8" s="90"/>
      <c r="O8" s="80"/>
      <c r="P8" s="104" t="s">
        <v>19</v>
      </c>
      <c r="Q8" s="82">
        <v>0</v>
      </c>
      <c r="R8" s="82">
        <v>1</v>
      </c>
      <c r="S8" s="82">
        <v>0</v>
      </c>
      <c r="T8" s="82">
        <v>0</v>
      </c>
      <c r="W8" s="104" t="s">
        <v>19</v>
      </c>
      <c r="X8" s="82">
        <v>0</v>
      </c>
      <c r="Y8" s="82">
        <v>1</v>
      </c>
      <c r="Z8" s="82">
        <v>0</v>
      </c>
      <c r="AA8" s="82">
        <v>1</v>
      </c>
    </row>
    <row r="9" spans="1:27" x14ac:dyDescent="0.25">
      <c r="A9" s="17"/>
      <c r="B9" s="20" t="s">
        <v>20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86" t="s">
        <v>20</v>
      </c>
      <c r="J9" s="82"/>
      <c r="K9" s="82"/>
      <c r="L9" s="82"/>
      <c r="M9" s="82"/>
      <c r="N9" s="80"/>
      <c r="O9" s="80"/>
      <c r="P9" s="104" t="s">
        <v>20</v>
      </c>
      <c r="Q9" s="82">
        <v>0</v>
      </c>
      <c r="R9" s="82">
        <v>1</v>
      </c>
      <c r="S9" s="82">
        <v>1</v>
      </c>
      <c r="T9" s="82">
        <v>1</v>
      </c>
      <c r="W9" s="104" t="s">
        <v>20</v>
      </c>
      <c r="X9" s="82">
        <v>0</v>
      </c>
      <c r="Y9" s="82">
        <v>1</v>
      </c>
      <c r="Z9" s="82">
        <v>1</v>
      </c>
      <c r="AA9" s="82">
        <v>1</v>
      </c>
    </row>
    <row r="10" spans="1:27" x14ac:dyDescent="0.25">
      <c r="A10" s="19"/>
      <c r="B10" s="20" t="s">
        <v>21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86" t="s">
        <v>21</v>
      </c>
      <c r="J10" s="82">
        <v>0</v>
      </c>
      <c r="K10" s="82">
        <v>1</v>
      </c>
      <c r="L10" s="82">
        <v>1</v>
      </c>
      <c r="M10" s="82">
        <v>0</v>
      </c>
      <c r="N10" s="80"/>
      <c r="O10" s="80"/>
      <c r="P10" s="104" t="s">
        <v>21</v>
      </c>
      <c r="Q10" s="82">
        <v>0</v>
      </c>
      <c r="R10" s="82">
        <v>1</v>
      </c>
      <c r="S10" s="82">
        <v>1</v>
      </c>
      <c r="T10" s="82">
        <v>0</v>
      </c>
      <c r="W10" s="104" t="s">
        <v>21</v>
      </c>
      <c r="X10" s="82">
        <v>0</v>
      </c>
      <c r="Y10" s="82">
        <v>1</v>
      </c>
      <c r="Z10" s="82">
        <v>1</v>
      </c>
      <c r="AA10" s="82">
        <v>0</v>
      </c>
    </row>
    <row r="11" spans="1:27" ht="27" x14ac:dyDescent="0.25">
      <c r="A11" s="17"/>
      <c r="B11" s="20" t="s">
        <v>22</v>
      </c>
      <c r="C11" s="10"/>
      <c r="D11" s="10"/>
      <c r="E11" s="10"/>
      <c r="F11" s="10"/>
      <c r="G11" s="33"/>
      <c r="H11" s="33"/>
      <c r="I11" s="86" t="s">
        <v>22</v>
      </c>
      <c r="J11" s="82">
        <v>0</v>
      </c>
      <c r="K11" s="82">
        <v>1</v>
      </c>
      <c r="L11" s="82">
        <v>1</v>
      </c>
      <c r="M11" s="82">
        <v>1</v>
      </c>
      <c r="N11" s="80"/>
      <c r="O11" s="80"/>
      <c r="P11" s="104" t="s">
        <v>22</v>
      </c>
      <c r="Q11" s="82"/>
      <c r="R11" s="82">
        <v>1</v>
      </c>
      <c r="S11" s="82"/>
      <c r="T11" s="82">
        <v>1</v>
      </c>
      <c r="W11" s="104" t="s">
        <v>22</v>
      </c>
      <c r="X11" s="82">
        <v>0</v>
      </c>
      <c r="Y11" s="82">
        <v>1</v>
      </c>
      <c r="Z11" s="82">
        <v>0</v>
      </c>
      <c r="AA11" s="82">
        <v>1</v>
      </c>
    </row>
    <row r="12" spans="1:27" x14ac:dyDescent="0.25">
      <c r="A12" s="19"/>
      <c r="B12" s="20" t="s">
        <v>23</v>
      </c>
      <c r="C12" s="10">
        <v>0</v>
      </c>
      <c r="D12" s="10">
        <v>1</v>
      </c>
      <c r="E12" s="10">
        <v>0</v>
      </c>
      <c r="F12" s="10">
        <v>1</v>
      </c>
      <c r="I12" s="86" t="s">
        <v>23</v>
      </c>
      <c r="J12" s="82">
        <v>0</v>
      </c>
      <c r="K12" s="82">
        <v>1</v>
      </c>
      <c r="L12" s="82">
        <v>0</v>
      </c>
      <c r="M12" s="82">
        <v>1</v>
      </c>
      <c r="P12" s="104" t="s">
        <v>23</v>
      </c>
      <c r="Q12" s="82">
        <v>0</v>
      </c>
      <c r="R12" s="82">
        <v>1</v>
      </c>
      <c r="S12" s="82">
        <v>0</v>
      </c>
      <c r="T12" s="82">
        <v>1</v>
      </c>
      <c r="W12" s="104" t="s">
        <v>23</v>
      </c>
      <c r="X12" s="82">
        <v>0</v>
      </c>
      <c r="Y12" s="82">
        <v>1</v>
      </c>
      <c r="Z12" s="82">
        <v>0</v>
      </c>
      <c r="AA12" s="82">
        <v>1</v>
      </c>
    </row>
    <row r="13" spans="1:27" x14ac:dyDescent="0.25">
      <c r="A13" s="19"/>
      <c r="B13" s="20" t="s">
        <v>24</v>
      </c>
      <c r="C13" s="10">
        <v>0</v>
      </c>
      <c r="D13" s="10">
        <v>1</v>
      </c>
      <c r="E13" s="10">
        <v>0</v>
      </c>
      <c r="F13" s="10">
        <v>1</v>
      </c>
      <c r="I13" s="86" t="s">
        <v>24</v>
      </c>
      <c r="J13" s="82">
        <v>0</v>
      </c>
      <c r="K13" s="82">
        <v>1</v>
      </c>
      <c r="L13" s="82">
        <v>0</v>
      </c>
      <c r="M13" s="82">
        <v>1</v>
      </c>
      <c r="P13" s="104" t="s">
        <v>24</v>
      </c>
      <c r="Q13" s="82">
        <v>0</v>
      </c>
      <c r="R13" s="82">
        <v>1</v>
      </c>
      <c r="S13" s="82">
        <v>0</v>
      </c>
      <c r="T13" s="82">
        <v>1</v>
      </c>
      <c r="W13" s="104" t="s">
        <v>24</v>
      </c>
      <c r="X13" s="82">
        <v>0</v>
      </c>
      <c r="Y13" s="82">
        <v>1</v>
      </c>
      <c r="Z13" s="82">
        <v>0</v>
      </c>
      <c r="AA13" s="82">
        <v>1</v>
      </c>
    </row>
    <row r="14" spans="1:27" x14ac:dyDescent="0.25">
      <c r="A14" s="17"/>
      <c r="B14" s="20" t="s">
        <v>25</v>
      </c>
      <c r="C14" s="10">
        <v>1</v>
      </c>
      <c r="D14" s="10">
        <v>1</v>
      </c>
      <c r="E14" s="10">
        <v>0</v>
      </c>
      <c r="F14" s="10">
        <v>1</v>
      </c>
      <c r="I14" s="86" t="s">
        <v>25</v>
      </c>
      <c r="J14" s="82">
        <v>1</v>
      </c>
      <c r="K14" s="82">
        <v>1</v>
      </c>
      <c r="L14" s="82">
        <v>0</v>
      </c>
      <c r="M14" s="82">
        <v>1</v>
      </c>
      <c r="P14" s="104" t="s">
        <v>25</v>
      </c>
      <c r="Q14" s="82"/>
      <c r="R14" s="82"/>
      <c r="S14" s="82"/>
      <c r="T14" s="82"/>
      <c r="W14" s="104" t="s">
        <v>25</v>
      </c>
      <c r="X14" s="82">
        <v>1</v>
      </c>
      <c r="Y14" s="82">
        <v>1</v>
      </c>
      <c r="Z14" s="82">
        <v>0</v>
      </c>
      <c r="AA14" s="82">
        <v>1</v>
      </c>
    </row>
    <row r="15" spans="1:27" x14ac:dyDescent="0.25">
      <c r="A15" s="17"/>
      <c r="B15" s="20" t="s">
        <v>26</v>
      </c>
      <c r="C15" s="10">
        <v>0</v>
      </c>
      <c r="D15" s="10">
        <v>1</v>
      </c>
      <c r="E15" s="10">
        <v>0</v>
      </c>
      <c r="F15" s="10">
        <v>1</v>
      </c>
      <c r="I15" s="86" t="s">
        <v>26</v>
      </c>
      <c r="J15" s="82">
        <v>0</v>
      </c>
      <c r="K15" s="82">
        <v>1</v>
      </c>
      <c r="L15" s="82">
        <v>0</v>
      </c>
      <c r="M15" s="82">
        <v>1</v>
      </c>
      <c r="P15" s="104" t="s">
        <v>26</v>
      </c>
      <c r="Q15" s="82">
        <v>0</v>
      </c>
      <c r="R15" s="82">
        <v>1</v>
      </c>
      <c r="S15" s="82">
        <v>0</v>
      </c>
      <c r="T15" s="82">
        <v>1</v>
      </c>
      <c r="W15" s="104" t="s">
        <v>26</v>
      </c>
      <c r="X15" s="82">
        <v>0</v>
      </c>
      <c r="Y15" s="82">
        <v>1</v>
      </c>
      <c r="Z15" s="82">
        <v>1</v>
      </c>
      <c r="AA15" s="82">
        <v>1</v>
      </c>
    </row>
    <row r="16" spans="1:27" x14ac:dyDescent="0.25">
      <c r="A16" s="17"/>
      <c r="B16" s="20" t="s">
        <v>27</v>
      </c>
      <c r="C16" s="10">
        <v>0</v>
      </c>
      <c r="D16" s="10">
        <v>1</v>
      </c>
      <c r="E16" s="10">
        <v>0</v>
      </c>
      <c r="F16" s="10">
        <v>1</v>
      </c>
      <c r="I16" s="86" t="s">
        <v>27</v>
      </c>
      <c r="J16" s="82">
        <v>0</v>
      </c>
      <c r="K16" s="82">
        <v>1</v>
      </c>
      <c r="L16" s="82">
        <v>0</v>
      </c>
      <c r="M16" s="82">
        <v>1</v>
      </c>
      <c r="P16" s="104" t="s">
        <v>27</v>
      </c>
      <c r="Q16" s="82">
        <v>0</v>
      </c>
      <c r="R16" s="82">
        <v>1</v>
      </c>
      <c r="S16" s="82">
        <v>0</v>
      </c>
      <c r="T16" s="82">
        <v>1</v>
      </c>
      <c r="W16" s="104" t="s">
        <v>27</v>
      </c>
      <c r="X16" s="82">
        <v>0</v>
      </c>
      <c r="Y16" s="82">
        <v>1</v>
      </c>
      <c r="Z16" s="82">
        <v>0</v>
      </c>
      <c r="AA16" s="82">
        <v>1</v>
      </c>
    </row>
    <row r="17" spans="1:27" ht="27" x14ac:dyDescent="0.25">
      <c r="A17" s="19"/>
      <c r="B17" s="20" t="s">
        <v>28</v>
      </c>
      <c r="C17" s="10">
        <v>0</v>
      </c>
      <c r="D17" s="10">
        <v>1</v>
      </c>
      <c r="E17" s="10">
        <v>0</v>
      </c>
      <c r="F17" s="10">
        <v>1</v>
      </c>
      <c r="I17" s="86" t="s">
        <v>28</v>
      </c>
      <c r="J17" s="82">
        <v>0</v>
      </c>
      <c r="K17" s="82">
        <v>1</v>
      </c>
      <c r="L17" s="82">
        <v>0</v>
      </c>
      <c r="M17" s="82">
        <v>1</v>
      </c>
      <c r="P17" s="104" t="s">
        <v>28</v>
      </c>
      <c r="Q17" s="82">
        <v>0</v>
      </c>
      <c r="R17" s="82">
        <v>1</v>
      </c>
      <c r="S17" s="82">
        <v>1</v>
      </c>
      <c r="T17" s="82">
        <v>1</v>
      </c>
      <c r="W17" s="104" t="s">
        <v>28</v>
      </c>
      <c r="X17" s="82">
        <v>0</v>
      </c>
      <c r="Y17" s="82">
        <v>1</v>
      </c>
      <c r="Z17" s="82">
        <v>1</v>
      </c>
      <c r="AA17" s="82">
        <v>1</v>
      </c>
    </row>
    <row r="18" spans="1:27" s="100" customFormat="1" x14ac:dyDescent="0.25">
      <c r="A18" s="103"/>
      <c r="B18" s="104" t="s">
        <v>57</v>
      </c>
      <c r="C18" s="46"/>
      <c r="D18" s="46"/>
      <c r="E18" s="46"/>
      <c r="F18" s="46"/>
      <c r="I18" s="104" t="s">
        <v>57</v>
      </c>
      <c r="J18" s="46"/>
      <c r="K18" s="46"/>
      <c r="L18" s="46"/>
      <c r="M18" s="46"/>
      <c r="P18" s="104" t="s">
        <v>57</v>
      </c>
      <c r="Q18" s="46">
        <v>1</v>
      </c>
      <c r="R18" s="46">
        <v>1</v>
      </c>
      <c r="S18" s="46">
        <v>0</v>
      </c>
      <c r="T18" s="46">
        <v>1</v>
      </c>
      <c r="W18" s="104" t="s">
        <v>57</v>
      </c>
      <c r="X18" s="46">
        <v>1</v>
      </c>
      <c r="Y18" s="46">
        <v>1</v>
      </c>
      <c r="Z18" s="46">
        <v>0</v>
      </c>
      <c r="AA18" s="46">
        <v>1</v>
      </c>
    </row>
    <row r="19" spans="1:27" s="100" customFormat="1" x14ac:dyDescent="0.25">
      <c r="A19" s="103"/>
      <c r="B19" s="104" t="s">
        <v>58</v>
      </c>
      <c r="C19" s="46"/>
      <c r="D19" s="46"/>
      <c r="E19" s="46"/>
      <c r="F19" s="46"/>
      <c r="I19" s="104" t="s">
        <v>58</v>
      </c>
      <c r="J19" s="46"/>
      <c r="K19" s="46"/>
      <c r="L19" s="46"/>
      <c r="M19" s="46"/>
      <c r="P19" s="104" t="s">
        <v>58</v>
      </c>
      <c r="Q19" s="46">
        <v>0</v>
      </c>
      <c r="R19" s="46">
        <v>1</v>
      </c>
      <c r="S19" s="46">
        <v>0</v>
      </c>
      <c r="T19" s="46">
        <v>1</v>
      </c>
      <c r="W19" s="104" t="s">
        <v>58</v>
      </c>
      <c r="X19" s="46">
        <v>0</v>
      </c>
      <c r="Y19" s="46">
        <v>1</v>
      </c>
      <c r="Z19" s="46">
        <v>1</v>
      </c>
      <c r="AA19" s="46">
        <v>1</v>
      </c>
    </row>
    <row r="20" spans="1:27" s="100" customFormat="1" ht="15" customHeight="1" x14ac:dyDescent="0.25">
      <c r="A20" s="103"/>
      <c r="B20" s="104" t="s">
        <v>69</v>
      </c>
      <c r="C20" s="46">
        <v>1</v>
      </c>
      <c r="D20" s="46">
        <v>1</v>
      </c>
      <c r="E20" s="46">
        <v>1</v>
      </c>
      <c r="F20" s="46">
        <v>1</v>
      </c>
      <c r="I20" s="104" t="s">
        <v>69</v>
      </c>
      <c r="J20" s="46">
        <v>1</v>
      </c>
      <c r="K20" s="46">
        <v>1</v>
      </c>
      <c r="L20" s="46">
        <v>1</v>
      </c>
      <c r="M20" s="46">
        <v>1</v>
      </c>
      <c r="P20" s="104" t="s">
        <v>69</v>
      </c>
      <c r="Q20" s="46">
        <v>1</v>
      </c>
      <c r="R20" s="46">
        <v>1</v>
      </c>
      <c r="S20" s="46">
        <v>1</v>
      </c>
      <c r="T20" s="46">
        <v>1</v>
      </c>
      <c r="W20" s="104" t="s">
        <v>69</v>
      </c>
      <c r="X20" s="46">
        <v>1</v>
      </c>
      <c r="Y20" s="46">
        <v>1</v>
      </c>
      <c r="Z20" s="46">
        <v>1</v>
      </c>
      <c r="AA20" s="46">
        <v>1</v>
      </c>
    </row>
    <row r="21" spans="1:27" x14ac:dyDescent="0.25">
      <c r="B21" s="20" t="s">
        <v>51</v>
      </c>
      <c r="C21" s="46">
        <v>0</v>
      </c>
      <c r="D21" s="46">
        <v>1</v>
      </c>
      <c r="E21" s="46">
        <v>1</v>
      </c>
      <c r="F21" s="46">
        <v>0</v>
      </c>
      <c r="I21" s="86" t="s">
        <v>51</v>
      </c>
      <c r="J21" s="46">
        <v>0</v>
      </c>
      <c r="K21" s="46">
        <v>1</v>
      </c>
      <c r="L21" s="46">
        <v>1</v>
      </c>
      <c r="M21" s="46">
        <v>1</v>
      </c>
      <c r="P21" s="104" t="s">
        <v>51</v>
      </c>
      <c r="Q21" s="46">
        <v>0</v>
      </c>
      <c r="R21" s="46">
        <v>1</v>
      </c>
      <c r="S21" s="46">
        <v>1</v>
      </c>
      <c r="T21" s="46">
        <v>1</v>
      </c>
      <c r="W21" s="104" t="s">
        <v>51</v>
      </c>
      <c r="X21" s="46">
        <v>0</v>
      </c>
      <c r="Y21" s="46">
        <v>1</v>
      </c>
      <c r="Z21" s="46">
        <v>1</v>
      </c>
      <c r="AA21" s="46">
        <v>1</v>
      </c>
    </row>
    <row r="22" spans="1:27" s="47" customFormat="1" x14ac:dyDescent="0.25">
      <c r="B22" s="48" t="s">
        <v>52</v>
      </c>
      <c r="C22" s="45">
        <f>1-C21</f>
        <v>1</v>
      </c>
      <c r="D22" s="45">
        <f t="shared" ref="D22:F22" si="0">1-D21</f>
        <v>0</v>
      </c>
      <c r="E22" s="45">
        <f t="shared" si="0"/>
        <v>0</v>
      </c>
      <c r="F22" s="45">
        <f t="shared" si="0"/>
        <v>1</v>
      </c>
      <c r="I22" s="86" t="s">
        <v>52</v>
      </c>
      <c r="J22" s="45">
        <f>1-J21</f>
        <v>1</v>
      </c>
      <c r="K22" s="45">
        <f t="shared" ref="K22:M22" si="1">1-K21</f>
        <v>0</v>
      </c>
      <c r="L22" s="45">
        <f t="shared" si="1"/>
        <v>0</v>
      </c>
      <c r="M22" s="45">
        <f t="shared" si="1"/>
        <v>0</v>
      </c>
      <c r="N22" s="75"/>
      <c r="O22" s="75"/>
      <c r="P22" s="104" t="s">
        <v>52</v>
      </c>
      <c r="Q22" s="45">
        <v>1</v>
      </c>
      <c r="R22" s="45">
        <v>0</v>
      </c>
      <c r="S22" s="45">
        <v>0</v>
      </c>
      <c r="T22" s="45">
        <v>0</v>
      </c>
      <c r="W22" s="104" t="s">
        <v>52</v>
      </c>
      <c r="X22" s="45">
        <v>1</v>
      </c>
      <c r="Y22" s="45">
        <v>0</v>
      </c>
      <c r="Z22" s="45">
        <v>0</v>
      </c>
      <c r="AA22" s="45">
        <v>0</v>
      </c>
    </row>
    <row r="23" spans="1:27" x14ac:dyDescent="0.25">
      <c r="B23" s="104" t="s">
        <v>63</v>
      </c>
      <c r="C23" s="30">
        <v>14</v>
      </c>
      <c r="D23" s="38">
        <v>14</v>
      </c>
      <c r="E23" s="38">
        <v>14</v>
      </c>
      <c r="F23" s="38">
        <v>14</v>
      </c>
      <c r="I23" s="104" t="s">
        <v>63</v>
      </c>
      <c r="J23" s="89">
        <v>16</v>
      </c>
      <c r="K23" s="92">
        <v>16</v>
      </c>
      <c r="L23" s="92">
        <v>16</v>
      </c>
      <c r="M23" s="92">
        <v>16</v>
      </c>
      <c r="P23" s="104" t="s">
        <v>63</v>
      </c>
      <c r="Q23" s="106">
        <v>16</v>
      </c>
      <c r="R23" s="92">
        <v>16</v>
      </c>
      <c r="S23" s="92">
        <v>16</v>
      </c>
      <c r="T23" s="92">
        <v>16</v>
      </c>
      <c r="W23" s="104" t="s">
        <v>63</v>
      </c>
      <c r="X23" s="106">
        <v>16</v>
      </c>
      <c r="Y23" s="92">
        <v>16</v>
      </c>
      <c r="Z23" s="92">
        <v>16</v>
      </c>
      <c r="AA23" s="92">
        <v>16</v>
      </c>
    </row>
    <row r="24" spans="1:27" s="33" customFormat="1" x14ac:dyDescent="0.25">
      <c r="B24" s="20" t="s">
        <v>64</v>
      </c>
      <c r="C24" s="30">
        <f>SUM(C4:C19)</f>
        <v>1</v>
      </c>
      <c r="D24" s="106">
        <f t="shared" ref="D24:F24" si="2">SUM(D4:D19)</f>
        <v>13</v>
      </c>
      <c r="E24" s="106">
        <f t="shared" si="2"/>
        <v>3</v>
      </c>
      <c r="F24" s="106">
        <f t="shared" si="2"/>
        <v>10</v>
      </c>
      <c r="I24" s="86" t="s">
        <v>64</v>
      </c>
      <c r="J24" s="89">
        <f>SUM(J4:J19)</f>
        <v>1</v>
      </c>
      <c r="K24" s="89">
        <f>SUM(K4:K19)</f>
        <v>13</v>
      </c>
      <c r="L24" s="106">
        <f>SUM(L4:L19)</f>
        <v>5</v>
      </c>
      <c r="M24" s="106">
        <f t="shared" ref="M24" si="3">SUM(M4:M19)</f>
        <v>11</v>
      </c>
      <c r="N24" s="80"/>
      <c r="O24" s="80"/>
      <c r="P24" s="104" t="s">
        <v>64</v>
      </c>
      <c r="Q24" s="106">
        <v>1</v>
      </c>
      <c r="R24" s="106">
        <v>15</v>
      </c>
      <c r="S24" s="106">
        <v>6</v>
      </c>
      <c r="T24" s="106">
        <v>13</v>
      </c>
      <c r="W24" s="104" t="s">
        <v>64</v>
      </c>
      <c r="X24" s="106">
        <v>2</v>
      </c>
      <c r="Y24" s="106">
        <v>16</v>
      </c>
      <c r="Z24" s="106">
        <v>7</v>
      </c>
      <c r="AA24" s="106">
        <v>15</v>
      </c>
    </row>
    <row r="25" spans="1:27" s="33" customFormat="1" x14ac:dyDescent="0.25">
      <c r="B25" s="20" t="s">
        <v>65</v>
      </c>
      <c r="C25" s="30">
        <f>C23-C24</f>
        <v>13</v>
      </c>
      <c r="D25" s="30">
        <f t="shared" ref="D25:E25" si="4">D23-D24</f>
        <v>1</v>
      </c>
      <c r="E25" s="30">
        <f t="shared" si="4"/>
        <v>11</v>
      </c>
      <c r="F25" s="30">
        <f>F23-F24</f>
        <v>4</v>
      </c>
      <c r="I25" s="86" t="s">
        <v>65</v>
      </c>
      <c r="J25" s="89">
        <f>J23-J24</f>
        <v>15</v>
      </c>
      <c r="K25" s="89">
        <f t="shared" ref="K25:M25" si="5">K23-K24</f>
        <v>3</v>
      </c>
      <c r="L25" s="89">
        <f t="shared" si="5"/>
        <v>11</v>
      </c>
      <c r="M25" s="89">
        <f t="shared" si="5"/>
        <v>5</v>
      </c>
      <c r="N25" s="80"/>
      <c r="O25" s="80"/>
      <c r="P25" s="104" t="s">
        <v>65</v>
      </c>
      <c r="Q25" s="106">
        <v>15</v>
      </c>
      <c r="R25" s="106">
        <v>1</v>
      </c>
      <c r="S25" s="106">
        <v>10</v>
      </c>
      <c r="T25" s="106">
        <v>3</v>
      </c>
      <c r="W25" s="104" t="s">
        <v>65</v>
      </c>
      <c r="X25" s="106">
        <v>14</v>
      </c>
      <c r="Y25" s="106">
        <v>0</v>
      </c>
      <c r="Z25" s="106">
        <v>9</v>
      </c>
      <c r="AA25" s="106">
        <v>1</v>
      </c>
    </row>
    <row r="26" spans="1:27" s="33" customFormat="1" x14ac:dyDescent="0.25">
      <c r="B26" s="20" t="s">
        <v>48</v>
      </c>
      <c r="C26" s="30">
        <v>17</v>
      </c>
      <c r="D26" s="106">
        <v>17</v>
      </c>
      <c r="E26" s="106">
        <v>17</v>
      </c>
      <c r="F26" s="106">
        <v>17</v>
      </c>
      <c r="I26" s="86" t="s">
        <v>48</v>
      </c>
      <c r="J26" s="106">
        <v>17</v>
      </c>
      <c r="K26" s="106">
        <v>17</v>
      </c>
      <c r="L26" s="106">
        <v>17</v>
      </c>
      <c r="M26" s="106">
        <v>17</v>
      </c>
      <c r="N26" s="80"/>
      <c r="O26" s="80"/>
      <c r="P26" s="104" t="s">
        <v>48</v>
      </c>
      <c r="Q26" s="106">
        <v>17</v>
      </c>
      <c r="R26" s="106">
        <v>17</v>
      </c>
      <c r="S26" s="106">
        <v>17</v>
      </c>
      <c r="T26" s="106">
        <v>17</v>
      </c>
      <c r="W26" s="104" t="s">
        <v>48</v>
      </c>
      <c r="X26" s="106">
        <v>17</v>
      </c>
      <c r="Y26" s="106">
        <v>17</v>
      </c>
      <c r="Z26" s="106">
        <v>17</v>
      </c>
      <c r="AA26" s="106">
        <v>17</v>
      </c>
    </row>
    <row r="27" spans="1:27" s="33" customFormat="1" x14ac:dyDescent="0.25">
      <c r="B27" s="20" t="s">
        <v>47</v>
      </c>
      <c r="C27" s="30">
        <f>C21+C24</f>
        <v>1</v>
      </c>
      <c r="D27" s="49">
        <f t="shared" ref="D27:F27" si="6">D21+D24</f>
        <v>14</v>
      </c>
      <c r="E27" s="49">
        <f t="shared" si="6"/>
        <v>4</v>
      </c>
      <c r="F27" s="49">
        <f t="shared" si="6"/>
        <v>10</v>
      </c>
      <c r="I27" s="86" t="s">
        <v>47</v>
      </c>
      <c r="J27" s="89">
        <f>J21+J24</f>
        <v>1</v>
      </c>
      <c r="K27" s="89">
        <f t="shared" ref="K27:M27" si="7">K21+K24</f>
        <v>14</v>
      </c>
      <c r="L27" s="89">
        <f t="shared" si="7"/>
        <v>6</v>
      </c>
      <c r="M27" s="89">
        <f t="shared" si="7"/>
        <v>12</v>
      </c>
      <c r="N27" s="80"/>
      <c r="O27" s="80"/>
      <c r="P27" s="104" t="s">
        <v>47</v>
      </c>
      <c r="Q27" s="106">
        <v>1</v>
      </c>
      <c r="R27" s="106">
        <v>16</v>
      </c>
      <c r="S27" s="106">
        <v>7</v>
      </c>
      <c r="T27" s="106">
        <v>14</v>
      </c>
      <c r="W27" s="104" t="s">
        <v>47</v>
      </c>
      <c r="X27" s="106">
        <v>2</v>
      </c>
      <c r="Y27" s="106">
        <v>17</v>
      </c>
      <c r="Z27" s="106">
        <v>8</v>
      </c>
      <c r="AA27" s="106">
        <v>16</v>
      </c>
    </row>
    <row r="28" spans="1:27" s="33" customFormat="1" x14ac:dyDescent="0.25">
      <c r="B28" s="20" t="s">
        <v>49</v>
      </c>
      <c r="C28" s="30">
        <f>C26-C27</f>
        <v>16</v>
      </c>
      <c r="D28" s="49">
        <f t="shared" ref="D28:F28" si="8">D26-D27</f>
        <v>3</v>
      </c>
      <c r="E28" s="49">
        <f t="shared" si="8"/>
        <v>13</v>
      </c>
      <c r="F28" s="49">
        <f t="shared" si="8"/>
        <v>7</v>
      </c>
      <c r="I28" s="86" t="s">
        <v>49</v>
      </c>
      <c r="J28" s="89">
        <f>J26-J27</f>
        <v>16</v>
      </c>
      <c r="K28" s="89">
        <f t="shared" ref="K28:M28" si="9">K26-K27</f>
        <v>3</v>
      </c>
      <c r="L28" s="89">
        <f t="shared" si="9"/>
        <v>11</v>
      </c>
      <c r="M28" s="89">
        <f t="shared" si="9"/>
        <v>5</v>
      </c>
      <c r="N28" s="80"/>
      <c r="O28" s="80"/>
      <c r="P28" s="104" t="s">
        <v>49</v>
      </c>
      <c r="Q28" s="106">
        <v>16</v>
      </c>
      <c r="R28" s="106">
        <v>1</v>
      </c>
      <c r="S28" s="106">
        <v>10</v>
      </c>
      <c r="T28" s="106">
        <v>3</v>
      </c>
      <c r="W28" s="104" t="s">
        <v>49</v>
      </c>
      <c r="X28" s="106">
        <v>15</v>
      </c>
      <c r="Y28" s="106">
        <v>0</v>
      </c>
      <c r="Z28" s="106">
        <v>9</v>
      </c>
      <c r="AA28" s="106">
        <v>1</v>
      </c>
    </row>
    <row r="29" spans="1:27" s="33" customFormat="1" x14ac:dyDescent="0.25">
      <c r="B29" s="18"/>
      <c r="I29" s="85"/>
      <c r="J29" s="80"/>
      <c r="K29" s="80"/>
      <c r="L29" s="80"/>
      <c r="M29" s="80"/>
      <c r="N29" s="80"/>
      <c r="O29" s="80"/>
      <c r="P29" s="85"/>
      <c r="Q29" s="80"/>
      <c r="R29" s="80"/>
      <c r="S29" s="80"/>
      <c r="T29" s="80"/>
      <c r="W29" s="85"/>
      <c r="X29" s="80"/>
      <c r="Y29" s="80"/>
      <c r="Z29" s="80"/>
      <c r="AA29" s="80"/>
    </row>
  </sheetData>
  <mergeCells count="4">
    <mergeCell ref="C1:F1"/>
    <mergeCell ref="J1:M1"/>
    <mergeCell ref="Q1:T1"/>
    <mergeCell ref="X1:AA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3"/>
  <sheetViews>
    <sheetView tabSelected="1" topLeftCell="V1" zoomScaleNormal="100" workbookViewId="0">
      <selection activeCell="AC1" sqref="AC1:AC1048576"/>
    </sheetView>
  </sheetViews>
  <sheetFormatPr defaultRowHeight="15" x14ac:dyDescent="0.25"/>
  <cols>
    <col min="2" max="2" width="25.28515625" customWidth="1"/>
    <col min="3" max="3" width="22" customWidth="1"/>
    <col min="4" max="4" width="20.5703125" customWidth="1"/>
    <col min="11" max="11" width="25.28515625" style="74" customWidth="1"/>
    <col min="12" max="12" width="22" style="74" customWidth="1"/>
    <col min="13" max="13" width="20.5703125" style="74" customWidth="1"/>
    <col min="14" max="19" width="9.140625" style="74"/>
    <col min="20" max="20" width="25.28515625" style="99" customWidth="1"/>
    <col min="21" max="21" width="22" style="99" customWidth="1"/>
    <col min="22" max="22" width="20.5703125" style="99" customWidth="1"/>
    <col min="29" max="29" width="25.28515625" style="99" customWidth="1"/>
    <col min="30" max="30" width="22" style="99" customWidth="1"/>
    <col min="31" max="31" width="20.5703125" style="99" customWidth="1"/>
  </cols>
  <sheetData>
    <row r="1" spans="2:31" ht="32.25" customHeight="1" x14ac:dyDescent="0.25">
      <c r="B1" s="110">
        <v>2011</v>
      </c>
      <c r="C1" s="127" t="s">
        <v>53</v>
      </c>
      <c r="D1" s="128"/>
      <c r="K1" s="110">
        <v>2012</v>
      </c>
      <c r="L1" s="127" t="s">
        <v>53</v>
      </c>
      <c r="M1" s="128"/>
      <c r="T1" s="114">
        <v>2013</v>
      </c>
      <c r="U1" s="127" t="s">
        <v>53</v>
      </c>
      <c r="V1" s="128"/>
      <c r="AC1" s="118">
        <v>2014</v>
      </c>
      <c r="AD1" s="127" t="s">
        <v>53</v>
      </c>
      <c r="AE1" s="128"/>
    </row>
    <row r="2" spans="2:31" x14ac:dyDescent="0.25">
      <c r="B2" s="110" t="s">
        <v>67</v>
      </c>
      <c r="C2" s="41">
        <v>88</v>
      </c>
      <c r="D2" s="43"/>
      <c r="K2" s="110" t="s">
        <v>67</v>
      </c>
      <c r="L2" s="95">
        <v>98</v>
      </c>
      <c r="M2" s="97"/>
      <c r="T2" s="114" t="s">
        <v>67</v>
      </c>
      <c r="U2" s="115">
        <v>98</v>
      </c>
      <c r="V2" s="112"/>
      <c r="AC2" s="118" t="s">
        <v>67</v>
      </c>
      <c r="AD2" s="119">
        <v>98</v>
      </c>
      <c r="AE2" s="116"/>
    </row>
    <row r="3" spans="2:31" ht="75" x14ac:dyDescent="0.25">
      <c r="B3" s="110"/>
      <c r="C3" s="40" t="s">
        <v>54</v>
      </c>
      <c r="D3" s="44" t="s">
        <v>55</v>
      </c>
      <c r="K3" s="110"/>
      <c r="L3" s="94" t="s">
        <v>54</v>
      </c>
      <c r="M3" s="98" t="s">
        <v>55</v>
      </c>
      <c r="T3" s="114"/>
      <c r="U3" s="94" t="s">
        <v>54</v>
      </c>
      <c r="V3" s="98" t="s">
        <v>55</v>
      </c>
      <c r="AC3" s="118"/>
      <c r="AD3" s="94" t="s">
        <v>54</v>
      </c>
      <c r="AE3" s="98" t="s">
        <v>55</v>
      </c>
    </row>
    <row r="4" spans="2:31" x14ac:dyDescent="0.25">
      <c r="B4" s="42" t="s">
        <v>2</v>
      </c>
      <c r="C4" s="50">
        <v>70</v>
      </c>
      <c r="D4" s="50">
        <f>100-C4</f>
        <v>30</v>
      </c>
      <c r="K4" s="96" t="s">
        <v>2</v>
      </c>
      <c r="L4" s="50">
        <v>50</v>
      </c>
      <c r="M4" s="50">
        <f>100-L4</f>
        <v>50</v>
      </c>
      <c r="T4" s="96" t="s">
        <v>2</v>
      </c>
      <c r="U4" s="50">
        <v>50</v>
      </c>
      <c r="V4" s="50">
        <v>50</v>
      </c>
      <c r="AC4" s="96" t="s">
        <v>2</v>
      </c>
      <c r="AD4" s="50">
        <v>50</v>
      </c>
      <c r="AE4" s="50">
        <v>50</v>
      </c>
    </row>
    <row r="5" spans="2:31" x14ac:dyDescent="0.25">
      <c r="B5" s="16" t="s">
        <v>16</v>
      </c>
      <c r="C5" s="50">
        <v>15</v>
      </c>
      <c r="D5" s="50">
        <f t="shared" ref="D5:D22" si="0">100-C5</f>
        <v>85</v>
      </c>
      <c r="K5" s="84" t="s">
        <v>16</v>
      </c>
      <c r="L5" s="50">
        <v>15</v>
      </c>
      <c r="M5" s="50">
        <f t="shared" ref="M5:M10" si="1">100-L5</f>
        <v>85</v>
      </c>
      <c r="T5" s="84" t="s">
        <v>16</v>
      </c>
      <c r="U5" s="50">
        <v>10</v>
      </c>
      <c r="V5" s="50">
        <v>90</v>
      </c>
      <c r="AC5" s="84" t="s">
        <v>16</v>
      </c>
      <c r="AD5" s="50">
        <v>10</v>
      </c>
      <c r="AE5" s="50">
        <v>90</v>
      </c>
    </row>
    <row r="6" spans="2:31" x14ac:dyDescent="0.25">
      <c r="B6" s="16" t="s">
        <v>17</v>
      </c>
      <c r="C6" s="50">
        <v>48</v>
      </c>
      <c r="D6" s="50">
        <f t="shared" si="0"/>
        <v>52</v>
      </c>
      <c r="K6" s="84" t="s">
        <v>17</v>
      </c>
      <c r="L6" s="50">
        <v>48</v>
      </c>
      <c r="M6" s="50">
        <f t="shared" si="1"/>
        <v>52</v>
      </c>
      <c r="T6" s="84" t="s">
        <v>17</v>
      </c>
      <c r="U6" s="50">
        <v>48</v>
      </c>
      <c r="V6" s="50">
        <v>52</v>
      </c>
      <c r="AC6" s="84" t="s">
        <v>17</v>
      </c>
      <c r="AD6" s="50">
        <v>48</v>
      </c>
      <c r="AE6" s="50">
        <v>52</v>
      </c>
    </row>
    <row r="7" spans="2:31" x14ac:dyDescent="0.25">
      <c r="B7" s="20" t="s">
        <v>18</v>
      </c>
      <c r="C7" s="51">
        <v>40</v>
      </c>
      <c r="D7" s="50">
        <f t="shared" si="0"/>
        <v>60</v>
      </c>
      <c r="K7" s="86" t="s">
        <v>18</v>
      </c>
      <c r="L7" s="51">
        <v>35</v>
      </c>
      <c r="M7" s="50">
        <f t="shared" si="1"/>
        <v>65</v>
      </c>
      <c r="T7" s="104" t="s">
        <v>18</v>
      </c>
      <c r="U7" s="51">
        <v>35</v>
      </c>
      <c r="V7" s="50">
        <v>65</v>
      </c>
      <c r="AC7" s="104" t="s">
        <v>18</v>
      </c>
      <c r="AD7" s="51">
        <v>35</v>
      </c>
      <c r="AE7" s="50">
        <v>65</v>
      </c>
    </row>
    <row r="8" spans="2:31" x14ac:dyDescent="0.25">
      <c r="B8" s="20" t="s">
        <v>19</v>
      </c>
      <c r="C8" s="50">
        <v>10</v>
      </c>
      <c r="D8" s="50">
        <f t="shared" si="0"/>
        <v>90</v>
      </c>
      <c r="K8" s="86" t="s">
        <v>19</v>
      </c>
      <c r="L8" s="50">
        <v>10</v>
      </c>
      <c r="M8" s="50">
        <f t="shared" si="1"/>
        <v>90</v>
      </c>
      <c r="T8" s="104" t="s">
        <v>19</v>
      </c>
      <c r="U8" s="50">
        <v>10</v>
      </c>
      <c r="V8" s="50">
        <v>90</v>
      </c>
      <c r="AC8" s="104" t="s">
        <v>19</v>
      </c>
      <c r="AD8" s="50">
        <v>10</v>
      </c>
      <c r="AE8" s="50">
        <v>90</v>
      </c>
    </row>
    <row r="9" spans="2:31" x14ac:dyDescent="0.25">
      <c r="B9" s="20" t="s">
        <v>20</v>
      </c>
      <c r="C9" s="52">
        <v>20</v>
      </c>
      <c r="D9" s="50">
        <f t="shared" si="0"/>
        <v>80</v>
      </c>
      <c r="K9" s="86" t="s">
        <v>20</v>
      </c>
      <c r="L9" s="52">
        <v>10</v>
      </c>
      <c r="M9" s="50">
        <f t="shared" si="1"/>
        <v>90</v>
      </c>
      <c r="T9" s="104" t="s">
        <v>20</v>
      </c>
      <c r="U9" s="52">
        <v>10</v>
      </c>
      <c r="V9" s="50">
        <v>90</v>
      </c>
      <c r="AC9" s="104" t="s">
        <v>20</v>
      </c>
      <c r="AD9" s="52">
        <v>10</v>
      </c>
      <c r="AE9" s="50">
        <v>90</v>
      </c>
    </row>
    <row r="10" spans="2:31" x14ac:dyDescent="0.25">
      <c r="B10" s="20" t="s">
        <v>21</v>
      </c>
      <c r="C10" s="52">
        <v>35</v>
      </c>
      <c r="D10" s="50">
        <f t="shared" si="0"/>
        <v>65</v>
      </c>
      <c r="K10" s="86" t="s">
        <v>21</v>
      </c>
      <c r="L10" s="52">
        <v>45</v>
      </c>
      <c r="M10" s="50">
        <f t="shared" si="1"/>
        <v>55</v>
      </c>
      <c r="T10" s="104" t="s">
        <v>21</v>
      </c>
      <c r="U10" s="52">
        <v>62</v>
      </c>
      <c r="V10" s="50">
        <v>38</v>
      </c>
      <c r="AC10" s="104" t="s">
        <v>21</v>
      </c>
      <c r="AD10" s="52">
        <v>55</v>
      </c>
      <c r="AE10" s="50">
        <v>45</v>
      </c>
    </row>
    <row r="11" spans="2:31" x14ac:dyDescent="0.25">
      <c r="B11" s="20" t="s">
        <v>22</v>
      </c>
      <c r="C11" s="52"/>
      <c r="D11" s="50"/>
      <c r="K11" s="86" t="s">
        <v>22</v>
      </c>
      <c r="L11" s="52">
        <v>40</v>
      </c>
      <c r="M11" s="50"/>
      <c r="T11" s="104" t="s">
        <v>22</v>
      </c>
      <c r="U11" s="52">
        <v>40</v>
      </c>
      <c r="V11" s="50">
        <v>60</v>
      </c>
      <c r="AC11" s="104" t="s">
        <v>22</v>
      </c>
      <c r="AD11" s="52">
        <v>40</v>
      </c>
      <c r="AE11" s="50">
        <v>60</v>
      </c>
    </row>
    <row r="12" spans="2:31" x14ac:dyDescent="0.25">
      <c r="B12" s="20" t="s">
        <v>23</v>
      </c>
      <c r="C12" s="52">
        <v>20</v>
      </c>
      <c r="D12" s="50">
        <f t="shared" si="0"/>
        <v>80</v>
      </c>
      <c r="K12" s="86" t="s">
        <v>23</v>
      </c>
      <c r="L12" s="52">
        <v>20</v>
      </c>
      <c r="M12" s="50">
        <f t="shared" ref="M12:M22" si="2">100-L12</f>
        <v>80</v>
      </c>
      <c r="T12" s="104" t="s">
        <v>23</v>
      </c>
      <c r="U12" s="52">
        <v>20</v>
      </c>
      <c r="V12" s="50">
        <v>80</v>
      </c>
      <c r="AC12" s="104" t="s">
        <v>23</v>
      </c>
      <c r="AD12" s="52">
        <v>30</v>
      </c>
      <c r="AE12" s="50">
        <v>70</v>
      </c>
    </row>
    <row r="13" spans="2:31" x14ac:dyDescent="0.25">
      <c r="B13" s="20" t="s">
        <v>24</v>
      </c>
      <c r="C13" s="52">
        <v>10</v>
      </c>
      <c r="D13" s="50">
        <f t="shared" si="0"/>
        <v>90</v>
      </c>
      <c r="K13" s="86" t="s">
        <v>24</v>
      </c>
      <c r="L13" s="52">
        <v>10</v>
      </c>
      <c r="M13" s="50">
        <f t="shared" si="2"/>
        <v>90</v>
      </c>
      <c r="T13" s="104" t="s">
        <v>24</v>
      </c>
      <c r="U13" s="52">
        <v>10</v>
      </c>
      <c r="V13" s="50">
        <v>90</v>
      </c>
      <c r="AC13" s="104" t="s">
        <v>24</v>
      </c>
      <c r="AD13" s="52">
        <v>10</v>
      </c>
      <c r="AE13" s="50">
        <v>90</v>
      </c>
    </row>
    <row r="14" spans="2:31" x14ac:dyDescent="0.25">
      <c r="B14" s="20" t="s">
        <v>25</v>
      </c>
      <c r="C14" s="52">
        <v>28</v>
      </c>
      <c r="D14" s="50">
        <f t="shared" si="0"/>
        <v>72</v>
      </c>
      <c r="K14" s="86" t="s">
        <v>25</v>
      </c>
      <c r="L14" s="52">
        <v>26</v>
      </c>
      <c r="M14" s="50">
        <f t="shared" si="2"/>
        <v>74</v>
      </c>
      <c r="T14" s="104" t="s">
        <v>25</v>
      </c>
      <c r="U14" s="52"/>
      <c r="V14" s="50"/>
      <c r="AC14" s="104" t="s">
        <v>25</v>
      </c>
      <c r="AD14" s="52">
        <v>24</v>
      </c>
      <c r="AE14" s="50">
        <v>76</v>
      </c>
    </row>
    <row r="15" spans="2:31" x14ac:dyDescent="0.25">
      <c r="B15" s="20" t="s">
        <v>26</v>
      </c>
      <c r="C15" s="52">
        <v>71</v>
      </c>
      <c r="D15" s="50">
        <f t="shared" si="0"/>
        <v>29</v>
      </c>
      <c r="K15" s="86" t="s">
        <v>26</v>
      </c>
      <c r="L15" s="52">
        <v>71</v>
      </c>
      <c r="M15" s="50">
        <f t="shared" si="2"/>
        <v>29</v>
      </c>
      <c r="T15" s="104" t="s">
        <v>26</v>
      </c>
      <c r="U15" s="52">
        <v>71</v>
      </c>
      <c r="V15" s="50">
        <v>29</v>
      </c>
      <c r="AC15" s="104" t="s">
        <v>26</v>
      </c>
      <c r="AD15" s="52">
        <v>71</v>
      </c>
      <c r="AE15" s="50">
        <v>29</v>
      </c>
    </row>
    <row r="16" spans="2:31" x14ac:dyDescent="0.25">
      <c r="B16" s="20" t="s">
        <v>27</v>
      </c>
      <c r="C16" s="52">
        <v>70</v>
      </c>
      <c r="D16" s="50">
        <f t="shared" si="0"/>
        <v>30</v>
      </c>
      <c r="K16" s="86" t="s">
        <v>27</v>
      </c>
      <c r="L16" s="52">
        <v>20</v>
      </c>
      <c r="M16" s="50">
        <f t="shared" si="2"/>
        <v>80</v>
      </c>
      <c r="T16" s="104" t="s">
        <v>27</v>
      </c>
      <c r="U16" s="52">
        <v>20</v>
      </c>
      <c r="V16" s="50">
        <v>80</v>
      </c>
      <c r="AC16" s="104" t="s">
        <v>27</v>
      </c>
      <c r="AD16" s="52">
        <v>20</v>
      </c>
      <c r="AE16" s="50">
        <v>80</v>
      </c>
    </row>
    <row r="17" spans="2:31" x14ac:dyDescent="0.25">
      <c r="B17" s="20" t="s">
        <v>28</v>
      </c>
      <c r="C17" s="52">
        <v>21.5</v>
      </c>
      <c r="D17" s="50">
        <f t="shared" si="0"/>
        <v>78.5</v>
      </c>
      <c r="K17" s="86" t="s">
        <v>28</v>
      </c>
      <c r="L17" s="52">
        <v>21</v>
      </c>
      <c r="M17" s="50">
        <f t="shared" si="2"/>
        <v>79</v>
      </c>
      <c r="T17" s="104" t="s">
        <v>28</v>
      </c>
      <c r="U17" s="52">
        <v>21</v>
      </c>
      <c r="V17" s="50">
        <v>79</v>
      </c>
      <c r="AC17" s="104" t="s">
        <v>28</v>
      </c>
      <c r="AD17" s="52">
        <v>21</v>
      </c>
      <c r="AE17" s="50">
        <v>79</v>
      </c>
    </row>
    <row r="18" spans="2:31" s="99" customFormat="1" x14ac:dyDescent="0.25">
      <c r="B18" s="104" t="s">
        <v>57</v>
      </c>
      <c r="C18" s="52"/>
      <c r="D18" s="50"/>
      <c r="K18" s="104" t="s">
        <v>57</v>
      </c>
      <c r="L18" s="52"/>
      <c r="M18" s="50"/>
      <c r="T18" s="104" t="s">
        <v>57</v>
      </c>
      <c r="U18" s="52">
        <v>100</v>
      </c>
      <c r="V18" s="50">
        <v>0</v>
      </c>
      <c r="AC18" s="104" t="s">
        <v>57</v>
      </c>
      <c r="AD18" s="52">
        <v>95</v>
      </c>
      <c r="AE18" s="50">
        <v>5</v>
      </c>
    </row>
    <row r="19" spans="2:31" s="99" customFormat="1" x14ac:dyDescent="0.25">
      <c r="B19" s="104" t="s">
        <v>58</v>
      </c>
      <c r="C19" s="52"/>
      <c r="D19" s="50"/>
      <c r="K19" s="104" t="s">
        <v>58</v>
      </c>
      <c r="L19" s="52"/>
      <c r="M19" s="50"/>
      <c r="T19" s="104" t="s">
        <v>58</v>
      </c>
      <c r="U19" s="52">
        <v>50</v>
      </c>
      <c r="V19" s="50">
        <v>50</v>
      </c>
      <c r="AC19" s="104" t="s">
        <v>58</v>
      </c>
      <c r="AD19" s="52">
        <v>50</v>
      </c>
      <c r="AE19" s="50">
        <v>50</v>
      </c>
    </row>
    <row r="20" spans="2:31" x14ac:dyDescent="0.25">
      <c r="B20" s="20" t="s">
        <v>50</v>
      </c>
      <c r="C20" s="52">
        <v>30</v>
      </c>
      <c r="D20" s="50">
        <f t="shared" si="0"/>
        <v>70</v>
      </c>
      <c r="K20" s="86" t="s">
        <v>50</v>
      </c>
      <c r="L20" s="52">
        <v>30</v>
      </c>
      <c r="M20" s="50">
        <f t="shared" si="2"/>
        <v>70</v>
      </c>
      <c r="T20" s="104" t="s">
        <v>50</v>
      </c>
      <c r="U20" s="52">
        <v>30</v>
      </c>
      <c r="V20" s="50">
        <v>70</v>
      </c>
      <c r="AC20" s="104" t="s">
        <v>50</v>
      </c>
      <c r="AD20" s="52">
        <v>30</v>
      </c>
      <c r="AE20" s="50">
        <v>70</v>
      </c>
    </row>
    <row r="21" spans="2:31" x14ac:dyDescent="0.25">
      <c r="B21" s="20" t="s">
        <v>66</v>
      </c>
      <c r="C21" s="52">
        <f>SUM(C4:C19)/13</f>
        <v>35.269230769230766</v>
      </c>
      <c r="D21" s="50">
        <f t="shared" si="0"/>
        <v>64.730769230769226</v>
      </c>
      <c r="K21" s="86" t="s">
        <v>66</v>
      </c>
      <c r="L21" s="52">
        <f>SUM(L4:L19)/14</f>
        <v>30.071428571428573</v>
      </c>
      <c r="M21" s="50">
        <f t="shared" si="2"/>
        <v>69.928571428571431</v>
      </c>
      <c r="T21" s="104" t="s">
        <v>66</v>
      </c>
      <c r="U21" s="52">
        <v>37</v>
      </c>
      <c r="V21" s="50">
        <v>63</v>
      </c>
      <c r="AC21" s="104" t="s">
        <v>66</v>
      </c>
      <c r="AD21" s="52">
        <v>36</v>
      </c>
      <c r="AE21" s="50">
        <v>64</v>
      </c>
    </row>
    <row r="22" spans="2:31" x14ac:dyDescent="0.25">
      <c r="B22" s="16" t="s">
        <v>56</v>
      </c>
      <c r="C22" s="52">
        <f>SUM(C4:C20)/14</f>
        <v>34.892857142857146</v>
      </c>
      <c r="D22" s="50">
        <f t="shared" si="0"/>
        <v>65.107142857142861</v>
      </c>
      <c r="K22" s="84" t="s">
        <v>56</v>
      </c>
      <c r="L22" s="52">
        <f>SUM(L4:L20)/15</f>
        <v>30.066666666666666</v>
      </c>
      <c r="M22" s="50">
        <f t="shared" si="2"/>
        <v>69.933333333333337</v>
      </c>
      <c r="T22" s="84" t="s">
        <v>56</v>
      </c>
      <c r="U22" s="52">
        <v>37</v>
      </c>
      <c r="V22" s="50">
        <v>63</v>
      </c>
      <c r="AC22" s="84" t="s">
        <v>56</v>
      </c>
      <c r="AD22" s="52">
        <v>36</v>
      </c>
      <c r="AE22" s="50">
        <v>64</v>
      </c>
    </row>
    <row r="23" spans="2:31" x14ac:dyDescent="0.25">
      <c r="B23" s="18"/>
      <c r="K23" s="85"/>
      <c r="T23" s="85"/>
      <c r="AC23" s="85"/>
    </row>
  </sheetData>
  <mergeCells count="4">
    <mergeCell ref="C1:D1"/>
    <mergeCell ref="L1:M1"/>
    <mergeCell ref="U1:V1"/>
    <mergeCell ref="AD1:AE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Monika Nováková</cp:lastModifiedBy>
  <dcterms:created xsi:type="dcterms:W3CDTF">2012-03-27T08:23:37Z</dcterms:created>
  <dcterms:modified xsi:type="dcterms:W3CDTF">2015-09-08T11:27:45Z</dcterms:modified>
</cp:coreProperties>
</file>