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charts/chart13.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165" windowWidth="24420" windowHeight="12390" activeTab="1"/>
  </bookViews>
  <sheets>
    <sheet name="VV - Dotazník pro KÚ-SÚ" sheetId="38" r:id="rId1"/>
    <sheet name="2" sheetId="24" r:id="rId2"/>
    <sheet name="3" sheetId="32" r:id="rId3"/>
    <sheet name="4" sheetId="33" r:id="rId4"/>
    <sheet name="5" sheetId="34" r:id="rId5"/>
    <sheet name="6" sheetId="35" r:id="rId6"/>
    <sheet name="11" sheetId="37" r:id="rId7"/>
  </sheets>
  <calcPr calcId="145621"/>
</workbook>
</file>

<file path=xl/calcChain.xml><?xml version="1.0" encoding="utf-8"?>
<calcChain xmlns="http://schemas.openxmlformats.org/spreadsheetml/2006/main">
  <c r="C21" i="37" l="1"/>
  <c r="C20" i="37"/>
  <c r="D20" i="37"/>
  <c r="D6" i="37"/>
  <c r="D7" i="37"/>
  <c r="D8" i="37"/>
  <c r="D9" i="37"/>
  <c r="D10" i="37"/>
  <c r="D11" i="37"/>
  <c r="D13" i="37"/>
  <c r="D14" i="37"/>
  <c r="D15" i="37"/>
  <c r="D16" i="37"/>
  <c r="D17" i="37"/>
  <c r="D18" i="37"/>
  <c r="D19" i="37"/>
  <c r="D5" i="37"/>
  <c r="D19" i="35"/>
  <c r="E19" i="35"/>
  <c r="F19" i="35"/>
  <c r="C19" i="35"/>
  <c r="D19" i="34"/>
  <c r="E19" i="34"/>
  <c r="F19" i="34"/>
  <c r="C19" i="34"/>
  <c r="D19" i="33"/>
  <c r="E19" i="33"/>
  <c r="C19" i="33"/>
  <c r="D21" i="37" l="1"/>
  <c r="D20" i="34"/>
  <c r="E20" i="34"/>
  <c r="F20" i="34"/>
  <c r="C20" i="34"/>
  <c r="D20" i="33"/>
  <c r="E20" i="33"/>
  <c r="C20" i="33"/>
  <c r="R5" i="38"/>
  <c r="R6" i="38"/>
  <c r="R7" i="38"/>
  <c r="R8" i="38"/>
  <c r="R9" i="38"/>
  <c r="R10" i="38"/>
  <c r="R11" i="38"/>
  <c r="R12" i="38"/>
  <c r="R13" i="38"/>
  <c r="R14" i="38"/>
  <c r="R15" i="38"/>
  <c r="R16" i="38"/>
  <c r="R17" i="38"/>
  <c r="R18" i="38"/>
  <c r="R4" i="38"/>
  <c r="D21" i="35" l="1"/>
  <c r="D24" i="35" s="1"/>
  <c r="D25" i="35" s="1"/>
  <c r="E21" i="35"/>
  <c r="E24" i="35" s="1"/>
  <c r="E25" i="35" s="1"/>
  <c r="F21" i="35"/>
  <c r="F24" i="35" s="1"/>
  <c r="F25" i="35" s="1"/>
  <c r="C21" i="35"/>
  <c r="C24" i="35" s="1"/>
  <c r="C25" i="35" s="1"/>
  <c r="F22" i="35" l="1"/>
  <c r="E22" i="35"/>
  <c r="D22" i="35"/>
  <c r="C22" i="35"/>
  <c r="K10" i="34"/>
  <c r="I18" i="34"/>
  <c r="G5" i="34"/>
  <c r="I5" i="34" s="1"/>
  <c r="G6" i="34"/>
  <c r="K6" i="34" s="1"/>
  <c r="G7" i="34"/>
  <c r="H7" i="34" s="1"/>
  <c r="G8" i="34"/>
  <c r="J8" i="34" s="1"/>
  <c r="G9" i="34"/>
  <c r="J9" i="34" s="1"/>
  <c r="G10" i="34"/>
  <c r="H10" i="34" s="1"/>
  <c r="G12" i="34"/>
  <c r="I12" i="34" s="1"/>
  <c r="G13" i="34"/>
  <c r="K13" i="34" s="1"/>
  <c r="G14" i="34"/>
  <c r="K14" i="34" s="1"/>
  <c r="G15" i="34"/>
  <c r="H15" i="34" s="1"/>
  <c r="G16" i="34"/>
  <c r="J16" i="34" s="1"/>
  <c r="G17" i="34"/>
  <c r="I17" i="34" s="1"/>
  <c r="G18" i="34"/>
  <c r="G4" i="34"/>
  <c r="K4" i="34" s="1"/>
  <c r="F18" i="33"/>
  <c r="F17" i="33"/>
  <c r="I17" i="33" s="1"/>
  <c r="F16" i="33"/>
  <c r="G16" i="33" s="1"/>
  <c r="F15" i="33"/>
  <c r="I15" i="33" s="1"/>
  <c r="F14" i="33"/>
  <c r="G14" i="33" s="1"/>
  <c r="F13" i="33"/>
  <c r="I13" i="33" s="1"/>
  <c r="F12" i="33"/>
  <c r="G12" i="33" s="1"/>
  <c r="F11" i="33"/>
  <c r="I11" i="33" s="1"/>
  <c r="F10" i="33"/>
  <c r="G10" i="33" s="1"/>
  <c r="F9" i="33"/>
  <c r="I9" i="33" s="1"/>
  <c r="F8" i="33"/>
  <c r="G8" i="33" s="1"/>
  <c r="F7" i="33"/>
  <c r="I7" i="33" s="1"/>
  <c r="F6" i="33"/>
  <c r="G6" i="33" s="1"/>
  <c r="F5" i="33"/>
  <c r="I5" i="33" s="1"/>
  <c r="F4" i="33"/>
  <c r="G4" i="33" s="1"/>
  <c r="H5" i="32"/>
  <c r="H9" i="32"/>
  <c r="F5" i="32"/>
  <c r="I5" i="32" s="1"/>
  <c r="F6" i="32"/>
  <c r="G6" i="32" s="1"/>
  <c r="F7" i="32"/>
  <c r="H7" i="32" s="1"/>
  <c r="F8" i="32"/>
  <c r="H8" i="32" s="1"/>
  <c r="F9" i="32"/>
  <c r="G9" i="32" s="1"/>
  <c r="F10" i="32"/>
  <c r="H10" i="32" s="1"/>
  <c r="F11" i="32"/>
  <c r="G11" i="32" s="1"/>
  <c r="F12" i="32"/>
  <c r="G12" i="32" s="1"/>
  <c r="F13" i="32"/>
  <c r="I13" i="32" s="1"/>
  <c r="F14" i="32"/>
  <c r="G14" i="32" s="1"/>
  <c r="F15" i="32"/>
  <c r="I15" i="32" s="1"/>
  <c r="F16" i="32"/>
  <c r="H16" i="32" s="1"/>
  <c r="F17" i="32"/>
  <c r="G17" i="32" s="1"/>
  <c r="F18" i="32"/>
  <c r="F4" i="32"/>
  <c r="I4" i="32" s="1"/>
  <c r="D19" i="32"/>
  <c r="D20" i="32" s="1"/>
  <c r="C19" i="32"/>
  <c r="C20" i="32" s="1"/>
  <c r="E18" i="24"/>
  <c r="F17" i="24"/>
  <c r="G17" i="24" s="1"/>
  <c r="F16" i="24"/>
  <c r="G16" i="24" s="1"/>
  <c r="E14" i="24"/>
  <c r="F11" i="24"/>
  <c r="G11" i="24" s="1"/>
  <c r="F10" i="24"/>
  <c r="G10" i="24" s="1"/>
  <c r="F9" i="24"/>
  <c r="G9" i="24" s="1"/>
  <c r="F8" i="24"/>
  <c r="G8" i="24" s="1"/>
  <c r="E6" i="24"/>
  <c r="C19" i="24"/>
  <c r="C20" i="24" s="1"/>
  <c r="F18" i="24"/>
  <c r="G18" i="24" s="1"/>
  <c r="D19" i="24"/>
  <c r="D20" i="24" s="1"/>
  <c r="F5" i="24"/>
  <c r="G5" i="24" s="1"/>
  <c r="F6" i="24"/>
  <c r="G6" i="24" s="1"/>
  <c r="F7" i="24"/>
  <c r="G7" i="24" s="1"/>
  <c r="F12" i="24"/>
  <c r="G12" i="24" s="1"/>
  <c r="F13" i="24"/>
  <c r="G13" i="24" s="1"/>
  <c r="F14" i="24"/>
  <c r="G14" i="24" s="1"/>
  <c r="F15" i="24"/>
  <c r="G15" i="24" s="1"/>
  <c r="F4" i="24"/>
  <c r="G4" i="24" s="1"/>
  <c r="E5" i="24"/>
  <c r="E7" i="24"/>
  <c r="E12" i="24"/>
  <c r="E13" i="24"/>
  <c r="E15" i="24"/>
  <c r="E4" i="24"/>
  <c r="G4" i="32" l="1"/>
  <c r="J18" i="34"/>
  <c r="G20" i="34"/>
  <c r="J10" i="34"/>
  <c r="I10" i="34"/>
  <c r="J14" i="34"/>
  <c r="I14" i="34"/>
  <c r="J6" i="34"/>
  <c r="J13" i="34"/>
  <c r="I6" i="34"/>
  <c r="J5" i="34"/>
  <c r="I18" i="33"/>
  <c r="H17" i="32"/>
  <c r="G18" i="32"/>
  <c r="I16" i="32"/>
  <c r="G16" i="32"/>
  <c r="G10" i="32"/>
  <c r="I17" i="32"/>
  <c r="I9" i="32"/>
  <c r="I10" i="32"/>
  <c r="G5" i="32"/>
  <c r="H4" i="32"/>
  <c r="I18" i="32"/>
  <c r="H13" i="32"/>
  <c r="H18" i="32"/>
  <c r="G13" i="32"/>
  <c r="I8" i="32"/>
  <c r="I12" i="32"/>
  <c r="G8" i="32"/>
  <c r="H15" i="32"/>
  <c r="G15" i="32"/>
  <c r="H12" i="32"/>
  <c r="I14" i="32"/>
  <c r="I6" i="32"/>
  <c r="H14" i="32"/>
  <c r="I11" i="32"/>
  <c r="H6" i="32"/>
  <c r="H11" i="32"/>
  <c r="G7" i="32"/>
  <c r="I7" i="32"/>
  <c r="G19" i="34"/>
  <c r="H19" i="34" s="1"/>
  <c r="H18" i="34"/>
  <c r="K18" i="34"/>
  <c r="H9" i="34"/>
  <c r="I9" i="34"/>
  <c r="H17" i="34"/>
  <c r="H16" i="34"/>
  <c r="K16" i="34"/>
  <c r="H14" i="34"/>
  <c r="H6" i="34"/>
  <c r="I16" i="34"/>
  <c r="I8" i="34"/>
  <c r="H13" i="34"/>
  <c r="H5" i="34"/>
  <c r="K15" i="34"/>
  <c r="I13" i="34"/>
  <c r="K7" i="34"/>
  <c r="H4" i="34"/>
  <c r="H12" i="34"/>
  <c r="I4" i="34"/>
  <c r="J15" i="34"/>
  <c r="K12" i="34"/>
  <c r="J7" i="34"/>
  <c r="J4" i="34"/>
  <c r="K17" i="34"/>
  <c r="I15" i="34"/>
  <c r="J12" i="34"/>
  <c r="K9" i="34"/>
  <c r="I7" i="34"/>
  <c r="J17" i="34"/>
  <c r="H8" i="34"/>
  <c r="K8" i="34"/>
  <c r="K5" i="34"/>
  <c r="H10" i="33"/>
  <c r="I10" i="33"/>
  <c r="H6" i="33"/>
  <c r="I14" i="33"/>
  <c r="F19" i="33"/>
  <c r="G19" i="33" s="1"/>
  <c r="I6" i="33"/>
  <c r="H4" i="33"/>
  <c r="H8" i="33"/>
  <c r="H12" i="33"/>
  <c r="H16" i="33"/>
  <c r="H14" i="33"/>
  <c r="I4" i="33"/>
  <c r="I8" i="33"/>
  <c r="I12" i="33"/>
  <c r="I16" i="33"/>
  <c r="G5" i="33"/>
  <c r="G11" i="33"/>
  <c r="G15" i="33"/>
  <c r="G18" i="33"/>
  <c r="G7" i="33"/>
  <c r="G9" i="33"/>
  <c r="G13" i="33"/>
  <c r="G17" i="33"/>
  <c r="H5" i="33"/>
  <c r="H7" i="33"/>
  <c r="H9" i="33"/>
  <c r="H11" i="33"/>
  <c r="H13" i="33"/>
  <c r="H15" i="33"/>
  <c r="H17" i="33"/>
  <c r="H18" i="33"/>
  <c r="E19" i="32"/>
  <c r="E20" i="32" s="1"/>
  <c r="E11" i="24"/>
  <c r="E10" i="24"/>
  <c r="E17" i="24"/>
  <c r="E9" i="24"/>
  <c r="E16" i="24"/>
  <c r="E8" i="24"/>
  <c r="F19" i="24"/>
  <c r="G19" i="24" s="1"/>
  <c r="G20" i="24" s="1"/>
  <c r="F20" i="33" l="1"/>
  <c r="K20" i="34"/>
  <c r="I19" i="34"/>
  <c r="K19" i="34"/>
  <c r="J20" i="34"/>
  <c r="J19" i="34"/>
  <c r="F19" i="32"/>
  <c r="F20" i="24"/>
  <c r="G20" i="33"/>
  <c r="H20" i="33"/>
  <c r="I20" i="33"/>
  <c r="H19" i="33"/>
  <c r="I19" i="33"/>
  <c r="E19" i="24"/>
  <c r="E20" i="24" s="1"/>
  <c r="H20" i="34" l="1"/>
  <c r="I20" i="34"/>
  <c r="I19" i="32"/>
  <c r="F20" i="32"/>
  <c r="H19" i="32"/>
  <c r="G19" i="32"/>
  <c r="G20" i="32" l="1"/>
  <c r="H20" i="32"/>
  <c r="I20" i="32"/>
</calcChain>
</file>

<file path=xl/sharedStrings.xml><?xml version="1.0" encoding="utf-8"?>
<sst xmlns="http://schemas.openxmlformats.org/spreadsheetml/2006/main" count="463" uniqueCount="352">
  <si>
    <t>Obec</t>
  </si>
  <si>
    <t>Identifikační údaje</t>
  </si>
  <si>
    <t>Název úřadu</t>
  </si>
  <si>
    <t>Ulice</t>
  </si>
  <si>
    <t>PSČ</t>
  </si>
  <si>
    <t>ID datové schránky</t>
  </si>
  <si>
    <t>Podatelna-email</t>
  </si>
  <si>
    <t>Kontaktní osoba - jméno a příjmení</t>
  </si>
  <si>
    <t>Kontaktní osoba - telefon</t>
  </si>
  <si>
    <t>Kontaktní osoba - email</t>
  </si>
  <si>
    <t>Zaměstnanci útvaru</t>
  </si>
  <si>
    <t>Počet oprávněných úředních osob</t>
  </si>
  <si>
    <t>Počet ostatních úředních osob</t>
  </si>
  <si>
    <t>Pracovní úvazky oprávněných úředních osob</t>
  </si>
  <si>
    <t>Počet pracovních úvazků oprávněných úředních osob - plánovaný</t>
  </si>
  <si>
    <t>Počet pracovních úvazků oprávněných úředních osob - skutečný</t>
  </si>
  <si>
    <t>Počet pracovních úvazků ostatních úředních osob - plánovaný</t>
  </si>
  <si>
    <t>Počet pracovních úvazků ostatních úředních osob - skutečný</t>
  </si>
  <si>
    <t>Oprávněné úřední osoby se zkouškou odborné způsobilosti</t>
  </si>
  <si>
    <t>Počet oprávněných úředních osob se zkouškou odborné způsobilosti - § 21 odst. 2 zákona č. 312/2000 Sb.</t>
  </si>
  <si>
    <t>Vzdělání oprávněných úředních osob</t>
  </si>
  <si>
    <t>Střední s maturitní zkouškou a vyšší odborné</t>
  </si>
  <si>
    <t>Vysokoškolské bakalářské</t>
  </si>
  <si>
    <t>Vysokoškolské magisterské (vč. doktorandského)</t>
  </si>
  <si>
    <t>Jiné</t>
  </si>
  <si>
    <t>Praxe oprávněných úředních osob</t>
  </si>
  <si>
    <t>Do 5 let včetně</t>
  </si>
  <si>
    <t>Nad 5 do 10 let včetně</t>
  </si>
  <si>
    <t>Nad 10 let</t>
  </si>
  <si>
    <t>Zařazení oprávněných úředních osob do platových tříd</t>
  </si>
  <si>
    <t>Nižší než 8. platová třída</t>
  </si>
  <si>
    <t>8. platová třída</t>
  </si>
  <si>
    <t>9. platová třída</t>
  </si>
  <si>
    <t>10. platová třída</t>
  </si>
  <si>
    <t>11. platová třída</t>
  </si>
  <si>
    <t>Programové vybavení útvaru</t>
  </si>
  <si>
    <t>Počet vydaných nových rozhodnutí - § 101</t>
  </si>
  <si>
    <t>Počet vydaných usnesení o zrušení vyjádření, osvědčení nebo sdělení - § 156 odst. 2</t>
  </si>
  <si>
    <t>Počet záznamů do spisu o přijatém nezbytném opatření k nápravě - § 175 odst. 6</t>
  </si>
  <si>
    <t>Ostatní</t>
  </si>
  <si>
    <t>Jaká jsou vaše doporučení pro zlepšení podmínek výkonu státní správy na vašem úřadě?</t>
  </si>
  <si>
    <t>Brno</t>
  </si>
  <si>
    <t>České Budějovice</t>
  </si>
  <si>
    <t>Karlovy Vary</t>
  </si>
  <si>
    <t>Liberec</t>
  </si>
  <si>
    <t>Olomouc</t>
  </si>
  <si>
    <t>Ostrava</t>
  </si>
  <si>
    <t>Pardubice</t>
  </si>
  <si>
    <t>Plzeň</t>
  </si>
  <si>
    <t>Komenského náměstí</t>
  </si>
  <si>
    <t>Velká Hradební</t>
  </si>
  <si>
    <t>Ústí nad Labem</t>
  </si>
  <si>
    <t>Jihlava</t>
  </si>
  <si>
    <t>Žižkova</t>
  </si>
  <si>
    <t>Zlín</t>
  </si>
  <si>
    <t>Magistrát hlavního města Prahy</t>
  </si>
  <si>
    <t>Praha</t>
  </si>
  <si>
    <t>Zborovská</t>
  </si>
  <si>
    <t>počet zaměstnanců</t>
  </si>
  <si>
    <t>střední s maturitou a vyšší odborné</t>
  </si>
  <si>
    <t>bakalářské</t>
  </si>
  <si>
    <t>magisterské vč. doktorandského</t>
  </si>
  <si>
    <t>do 5 let včetně</t>
  </si>
  <si>
    <t>nad 5 do 10 let včetně</t>
  </si>
  <si>
    <t>nad 10 let</t>
  </si>
  <si>
    <t>třída 10.</t>
  </si>
  <si>
    <t>třída 11.</t>
  </si>
  <si>
    <t>Programové vybavení</t>
  </si>
  <si>
    <t>specializovaný program pro SÚ</t>
  </si>
  <si>
    <t xml:space="preserve">právní předpisy v digitální formě </t>
  </si>
  <si>
    <t xml:space="preserve">technické normy v digitální formě </t>
  </si>
  <si>
    <t>bezplatný přístup k údajům v KN</t>
  </si>
  <si>
    <t>Metodická činnost</t>
  </si>
  <si>
    <t>Správní žaloby proti rozhodnutím podle zákona č. 150/2002 Sb., soudního řádu správního, ve znění pozdějších předpisů</t>
  </si>
  <si>
    <t>Kontroly podle zákona č. 128/2000 Sb., o obcích (obecní zřízení), ve znění pozdějších předpisů, a usnesení vlády č. 1181 ze dne 18. 10. 2006</t>
  </si>
  <si>
    <t>Kontroly podle zákona č. 131/2000 Sb., o hlavním městě Praze, ve znění pozdějších předpisů, a usnesení vlády č. 1181 ze dne 18. 10. 2006</t>
  </si>
  <si>
    <t>12. platová třída</t>
  </si>
  <si>
    <t>Vyšší než 12. platová třída</t>
  </si>
  <si>
    <t>Počet metodik a metodických pomůcek vydaných pro stavební úřady</t>
  </si>
  <si>
    <t>Počet individuálních konzultací</t>
  </si>
  <si>
    <t>Počet vydaných usnesení o postoupení pro nepříslušnost - § 12</t>
  </si>
  <si>
    <t>Počet vydaných usnesení (vedoucího odboru, oddělení), jímž se rozhoduje o námitce podjatosti úřední osoby - § 14 odst. 2</t>
  </si>
  <si>
    <t>Počet postoupených podnětů (neformální předání podnětů) - § 42</t>
  </si>
  <si>
    <t>Počet vydaných usnesení o pověření jiného správního orgánu - § 80 odst. 4 písm. c)</t>
  </si>
  <si>
    <t>Počet vydaných usnesení, jímž se žádosti účastníka nevyhoví - § 80 odst. 6</t>
  </si>
  <si>
    <t>Počet vydaných rozhodnutí odvolacího správního orgánu - § 90 odst. 1 písm. a), b), c)</t>
  </si>
  <si>
    <t>Počet vydaných rozhodnutí odvolacího správního orgánu - § 90 odst. 4</t>
  </si>
  <si>
    <t>Počet vydaných rozhodnutí odvolacího správního orgánu - § 90 odst. 5</t>
  </si>
  <si>
    <t>Počet vydaných rozhodnutí odvolacího správního orgánu - § 92 odst. 1</t>
  </si>
  <si>
    <t>Počet sdělení k podnětu k zahájení přezkumného řízení - § 94 odst. 1</t>
  </si>
  <si>
    <t>Počet vydaných rozhodnutí o zastavení přezkumného řízení - § 94 odst. 4</t>
  </si>
  <si>
    <t>Počet vydaných usnesení o zahájení přezkumného řízení - § 95 odst. 1</t>
  </si>
  <si>
    <t>Počet vydaných usnesení o zastavení přezkumného řízení - § 97 odst. 1 a 2</t>
  </si>
  <si>
    <t>Počet vydaných rozhodnutí v přezkumném řízení - § 97 odst. 3 (ve spojení s § 98)</t>
  </si>
  <si>
    <t>Počet vydaných rozhodnutí o obnově řízení na žádost účastníka - § 100 odst. 1</t>
  </si>
  <si>
    <t>Počet vydaných rozhodnutí o zamítnutí žádosti o obnovu řízení - § 100 odst. 6</t>
  </si>
  <si>
    <t>Počet vydaných rozhodnutí, jímž se v přezkumném řízení ruší veřejnoprávní smlouva - § 165 odst. 2 a 7</t>
  </si>
  <si>
    <t>Počet vydaných vyrozumění o vyřízení stížnosti - § 175 odst. 5</t>
  </si>
  <si>
    <t>Počet přešetření způsobu vyřízení stížnosti podřízeným správním orgánem - shledána pochybení - § 175 odst. 7</t>
  </si>
  <si>
    <t>Počet přešetření způsobu vyřízení stížnosti podřízeným správním orgánem - neshledána pochybení - § 175 odst. 7</t>
  </si>
  <si>
    <t>Počet zrušených rozhodnutí</t>
  </si>
  <si>
    <t>Počet zamítnutých žalob</t>
  </si>
  <si>
    <t>Počet odmítnutých žalob</t>
  </si>
  <si>
    <t>Počet kasačních stížností</t>
  </si>
  <si>
    <t>Počet vydaných rozhodnutí v přezkumném řízení - § 97 ve spojení s § 153 správního řádu</t>
  </si>
  <si>
    <t>Počet protokolů o kontrole - § 129b</t>
  </si>
  <si>
    <t>Počet vydaných rozhodnutí o námitkách proti protokolu o kontrole - § 129b</t>
  </si>
  <si>
    <t>Počet vydaných rozhodnutí o odvoláních proti rozhodnutí o námitkách proti protokolu o kontrole</t>
  </si>
  <si>
    <t>Počet protokolů z následných kontrol</t>
  </si>
  <si>
    <t>Počet protokolů z mimořádných kontrol</t>
  </si>
  <si>
    <t>Počet protokolů o kontrole - § 115</t>
  </si>
  <si>
    <t>Počet vydaných rozhodnutí o námitkách proti protokolu o kontrole - § 115</t>
  </si>
  <si>
    <t>Počet žádostí o poskytnutí informace - § 13</t>
  </si>
  <si>
    <t>CZ010</t>
  </si>
  <si>
    <t>48ia97h</t>
  </si>
  <si>
    <t>CZ020</t>
  </si>
  <si>
    <t>Krajský úřad Středočeského kraje</t>
  </si>
  <si>
    <t>81/11</t>
  </si>
  <si>
    <t>keebyyf</t>
  </si>
  <si>
    <t>CZ031</t>
  </si>
  <si>
    <t>Krajský úřad Jihočeského kraje</t>
  </si>
  <si>
    <t>U Zimního stadionu</t>
  </si>
  <si>
    <t>1952/2</t>
  </si>
  <si>
    <t>kdib3rr</t>
  </si>
  <si>
    <t>posta@kraj-jihocesky.cz</t>
  </si>
  <si>
    <t>CZ032</t>
  </si>
  <si>
    <t>Krajský úřad Plzeňského kraje</t>
  </si>
  <si>
    <t>Škroupova</t>
  </si>
  <si>
    <t>1760/18</t>
  </si>
  <si>
    <t>zzjbr3p</t>
  </si>
  <si>
    <t>posta@plzensky-kraj.cz</t>
  </si>
  <si>
    <t>CZ041</t>
  </si>
  <si>
    <t>Krajský úřad Karlovarského kraje</t>
  </si>
  <si>
    <t>Závodní</t>
  </si>
  <si>
    <t>353/88</t>
  </si>
  <si>
    <t>siqbxt2</t>
  </si>
  <si>
    <t>epodatelna@kr-karlovarsky.cz</t>
  </si>
  <si>
    <t>CZ042</t>
  </si>
  <si>
    <t>Krajský úřad Ústeckého kraje</t>
  </si>
  <si>
    <t>3118/48</t>
  </si>
  <si>
    <t>t9zbsva</t>
  </si>
  <si>
    <t>posta@kr-ustecky.cz</t>
  </si>
  <si>
    <t>CZ051</t>
  </si>
  <si>
    <t>Krajský úřad Libereckého kraje</t>
  </si>
  <si>
    <t>U Jezu</t>
  </si>
  <si>
    <t>642/2a</t>
  </si>
  <si>
    <t>c5kbvkw</t>
  </si>
  <si>
    <t>podatelna@kraj-lbc.cz</t>
  </si>
  <si>
    <t>CZ052</t>
  </si>
  <si>
    <t>Krajský úřad Královéhradeckého kraje</t>
  </si>
  <si>
    <t>Pivovarské náměstí</t>
  </si>
  <si>
    <t>1245/2</t>
  </si>
  <si>
    <t>Hradec Králové </t>
  </si>
  <si>
    <t>gcgbp3q</t>
  </si>
  <si>
    <t>posta@kr-kralovehradecky.cz</t>
  </si>
  <si>
    <t>CZ053</t>
  </si>
  <si>
    <t>Krajský úřad Pardubického kraje</t>
  </si>
  <si>
    <t>z28bwu9</t>
  </si>
  <si>
    <t>posta@pardubickykraj.cz</t>
  </si>
  <si>
    <t>CZ063</t>
  </si>
  <si>
    <t>Krajský úřad Kraje Vysočina</t>
  </si>
  <si>
    <t>1882/57</t>
  </si>
  <si>
    <t>ksab3eu</t>
  </si>
  <si>
    <t>posta@kr-vysocina.cz</t>
  </si>
  <si>
    <t>CZ064</t>
  </si>
  <si>
    <t>Krajský úřad Jihomoravského kraje</t>
  </si>
  <si>
    <t>3/5</t>
  </si>
  <si>
    <t>x2pbqzq</t>
  </si>
  <si>
    <t>posta@kr-jihomoravsky.cz</t>
  </si>
  <si>
    <t>CZ071</t>
  </si>
  <si>
    <t>Krajský úřad Olomouckého kraje</t>
  </si>
  <si>
    <t>Jeremenkova</t>
  </si>
  <si>
    <t>1191/40a</t>
  </si>
  <si>
    <t>qiabfmf</t>
  </si>
  <si>
    <t>posta@kr-olomoucky.cz</t>
  </si>
  <si>
    <t>CZ072</t>
  </si>
  <si>
    <t>Krajský úřad Zlínského kraje</t>
  </si>
  <si>
    <t>třída Tomáše Bati</t>
  </si>
  <si>
    <t>scsbwku</t>
  </si>
  <si>
    <t>podatelna@kr-zlinsky.cz</t>
  </si>
  <si>
    <t>CZ080</t>
  </si>
  <si>
    <t>Krajský úřad Moravskoslezského kraje</t>
  </si>
  <si>
    <t>28. října</t>
  </si>
  <si>
    <t>2771/117</t>
  </si>
  <si>
    <t>8x6bxsd</t>
  </si>
  <si>
    <t>posta@kr-moravskoslezsky.cz</t>
  </si>
  <si>
    <t>třída 12.</t>
  </si>
  <si>
    <t>vyšší než třída 12.</t>
  </si>
  <si>
    <t>Útvar má k dispozici specializovaný program pro stavební úřady
Ano=1; Ne=0</t>
  </si>
  <si>
    <t>Útvar má k dispozici právní předpisy v digitální formě
Ano=1; Ne=0</t>
  </si>
  <si>
    <t>Útvar má k dispozici technické normy v digitální formě
Ano=1; Ne=0</t>
  </si>
  <si>
    <t>Útvar má bezúplatný dálkový přístup k údajům katastru nemovitostí
Ano=1; Ne=0</t>
  </si>
  <si>
    <t>Vykonává útvar další agendy, než výše uvedené?
Ano=1; Ne=0</t>
  </si>
  <si>
    <t>KODNUTS/CISORP</t>
  </si>
  <si>
    <t>Úkony podle zákona č. 500/2004 Sb., správní řád, ve znění pozdějších předpisů, týkající se výkonu agendy speciálního stavebního úřadu</t>
  </si>
  <si>
    <t>Poskytování informací podle zákona č. 106/1999 Sb., o svobodném přístupu k informacím, ve znění pozdějších předpisů a zákona č. 123/1998 Sb., o právu na informace o životním prostředí, ve znění pozdějších předpisů</t>
  </si>
  <si>
    <t>Úkony podle zákona č. 111/2009 Sb., o základních registrech, ve znění pozdějších předpisů</t>
  </si>
  <si>
    <t>Číslo popisné/ orientační</t>
  </si>
  <si>
    <t>Odbor/oddělení (dále jen "útvar")</t>
  </si>
  <si>
    <t>Počet žádostí o informace - § 3 zákona č. 123/1998 Sb.</t>
  </si>
  <si>
    <t>Počet stavebních objektů, o nichž byly vloženy identifikační údaje do systému územní identifikace (ISÚI)</t>
  </si>
  <si>
    <t>Uveďte důvody vašeho hodnocení.</t>
  </si>
  <si>
    <t>Otázka č. 1</t>
  </si>
  <si>
    <t>Krajský úřad kraje Vysočina</t>
  </si>
  <si>
    <t>Žerotínovo náměstí</t>
  </si>
  <si>
    <t>Jak hodnotíte podmínky pro výkon státní správy na svém úřadě
výborně=1, chvalitebně=2
dobře=3, dostatečně=4
nedostatečně=5</t>
  </si>
  <si>
    <t>Počet úředních osob a ZOZ</t>
  </si>
  <si>
    <t>úřední osoby se ZOZ</t>
  </si>
  <si>
    <t>úřední osoby bez ZOZ</t>
  </si>
  <si>
    <t>Počet úředních osob</t>
  </si>
  <si>
    <t>ČR - celkem</t>
  </si>
  <si>
    <t>počet oprávněných úředních osob</t>
  </si>
  <si>
    <t>poměr oprávněných úředních osob s maturitou (%)</t>
  </si>
  <si>
    <t>poměr oprávněných úředních osob s bakalářským vzděláním (%)</t>
  </si>
  <si>
    <t>poměr oprávněných úředních osob s magisterským vzděláním (%)</t>
  </si>
  <si>
    <t>poměr oprávněných úředních osob s praxí do 5 let (%)</t>
  </si>
  <si>
    <t>poměr oprávněných úředních osob s praxí nad 5 do 10 let včetně (%)</t>
  </si>
  <si>
    <t>poměr oprávněných úředních osob s praxí nad 10 let (%)</t>
  </si>
  <si>
    <t>Platové třídy oprávněných úředních osob</t>
  </si>
  <si>
    <t>poměr oprávněných úředních osob s  10. platovou třídou (%)</t>
  </si>
  <si>
    <t>poměr oprávněných úředních osob s  11. platovou třídou (%)</t>
  </si>
  <si>
    <t>poměr oprávněných úředních osob s  12. platovou třídou (%)</t>
  </si>
  <si>
    <t>poměr oprávněných úředních osob s  vyšší než 12. platovou třídou (%)</t>
  </si>
  <si>
    <t>ČR - má</t>
  </si>
  <si>
    <t>ČR - počet úřadů</t>
  </si>
  <si>
    <t>ČR -  nemá</t>
  </si>
  <si>
    <t>*) § 90 odst. 1 Jestliže odvolací správní orgán dojde k závěru, že napadené rozhodnutí je v rozporu s právními předpisy nebo že je nesprávné</t>
  </si>
  <si>
    <t>a) napadené rozhodnutí nebo jeho část zruší a řízení zastaví</t>
  </si>
  <si>
    <r>
      <t xml:space="preserve">b) napadené rozhodnutí nebo jeho část zruší a věc vrátí k novému projednání správnímu orgánu, který rozhodnutí vydal; </t>
    </r>
    <r>
      <rPr>
        <sz val="11"/>
        <color theme="1"/>
        <rFont val="Symbol"/>
        <family val="1"/>
        <charset val="2"/>
      </rPr>
      <t>¼</t>
    </r>
  </si>
  <si>
    <r>
      <t xml:space="preserve">c) napadené rozhodnutí nebo jeho část změní; </t>
    </r>
    <r>
      <rPr>
        <sz val="11"/>
        <color theme="1"/>
        <rFont val="Symbol"/>
        <family val="1"/>
        <charset val="2"/>
      </rPr>
      <t>¼</t>
    </r>
  </si>
  <si>
    <t>Agendy vodoprávního úřadu dle dalších právních předpisů</t>
  </si>
  <si>
    <t>Vedoucí vodoprávního úřadu - jméno a příjmení</t>
  </si>
  <si>
    <t>Vedoucí vodoprávního úřadu - telefon</t>
  </si>
  <si>
    <t>Vedoucí vodoprávního úřadu - email</t>
  </si>
  <si>
    <t>Počet společných porad pro vodoprávní úřady</t>
  </si>
  <si>
    <t>Počet jiných společných metodicky zaměřených akcí pro všechny vodoprávní úřady</t>
  </si>
  <si>
    <t>Počet vydaných rozhodnutí dle zákona č. 254/2001 Sb., o vodách a o změně některých zákonů, ve znění pozdějších předpisů</t>
  </si>
  <si>
    <t>Počet vydaných rozhodnutí dle zákona č. 274/2001 Sb., o vodovodech a kanalizacích pro veřejnou potřebu a o změně některých zákonů, ve znění pozdějších předpisů</t>
  </si>
  <si>
    <t>Počet dalších vyjádření, stanovisek a sdělení vodoprávního úřadu</t>
  </si>
  <si>
    <t>Uveďte, v jakém procentuálním podílu je agenda stavebního zákona k celkové agendě vykonávané vodoprávním úřadem</t>
  </si>
  <si>
    <t>V případě, že ano, uveďte jaké (vč. souvisejícího právního předpisu) a v jakém procentuálním podílu jsou k celkové agendě vodoprávního úřadu</t>
  </si>
  <si>
    <t>Mariánské náměstí</t>
  </si>
  <si>
    <t>2/2</t>
  </si>
  <si>
    <t>ozp@praha.eu</t>
  </si>
  <si>
    <t>Odbor životního prostředí</t>
  </si>
  <si>
    <t>Ing. Josef Pavlík</t>
  </si>
  <si>
    <t>josef.pavlik@praha.eu</t>
  </si>
  <si>
    <t>Ing. Pavel Pospíšil</t>
  </si>
  <si>
    <t>pavel.pospisil@praha.eu</t>
  </si>
  <si>
    <t>Nedostatkem je málo prostoru v kancelářích a málo finančních prostředků na externí odborné vzdělávání</t>
  </si>
  <si>
    <t>Navýšení finančních prostředků na externí odborné vzdělávání</t>
  </si>
  <si>
    <t>posta@kr-s.cz</t>
  </si>
  <si>
    <t>Odbor životního prostředí a zemědělství - oddělení vodního hospodářství</t>
  </si>
  <si>
    <t>Ing. Antonín Málek</t>
  </si>
  <si>
    <t>malek@kr-s.cz</t>
  </si>
  <si>
    <t>Dr. Ing. Marcela Burešová</t>
  </si>
  <si>
    <t>buresovamar@kr-s.cz</t>
  </si>
  <si>
    <t>- příprava materiálů a podkladů pro samosprávné orgány kraje - příprava a zpracování plánů, bilancí, programů, expertiz a obdobných metodických dokumentů pro problematiku jednotlivých složek životního prostředí - spolupracuje při zajišťování sestavení plánů oblastí povodí a kontrol jejich plnění - kontroluje provádění technickobezpečnostního dohledu nad vodními díly - vykonává činnost povodňového orgánu kraje - plní úkoly související s poskytováním příspěvků z fondu životního prostředí kraje - vydává stanoviska k žádostem o dotace ze státních fondů, fondů EU a fondů kraje - plní úkoly související s řešením starých ekologických zátěží - vede vodoprávní evidenci - vyjadřuje se v rámci procesu EIA, SEA a k územním plánům</t>
  </si>
  <si>
    <t>Odbor životního prostředí, zemědělství a lesnictví - oddělení vodního hospodářství a integrované prevence</t>
  </si>
  <si>
    <t>Ing. Hana Zahradníková</t>
  </si>
  <si>
    <t>zahradnikovah@kraj-jihocesky.cz</t>
  </si>
  <si>
    <t>V některých případech nejasná legislativa bez opory v judikatuře</t>
  </si>
  <si>
    <t>Mgr. Martin Plíhal</t>
  </si>
  <si>
    <t>martin.plihal@plzensky-kraj.cz</t>
  </si>
  <si>
    <t>Ing. Ivana Petrmichlova</t>
  </si>
  <si>
    <t>ivana.petrmichlova@plzensky-kraj,cz</t>
  </si>
  <si>
    <t>ochrana před povodněmi (254/2001 Sb. vodní zákon) pokojný stav (40/1964 Sb. občanský zýákoník) vypouštění OV do kanalizace, nařízení o napojení na kanalizaci (274/2001 Sb., o vodovodech a kanalizacícvh pro veřejnou potřebu)</t>
  </si>
  <si>
    <t>méně výkaznictví pro různé orgány a instituce - různý rozsah a různá hlediska hodnocení, přibývá vyjadřování z různých hledisek (k dotacím a jiným žádostem)</t>
  </si>
  <si>
    <t>Odbor životního prostředí a zemědělství - oddělení vodního hospodářství a havárií</t>
  </si>
  <si>
    <t>Mgr. Andrea Krýzlová</t>
  </si>
  <si>
    <t>andrea.kryzlova@kr-karlovarsky.cz</t>
  </si>
  <si>
    <t>Ing. Jana Valečková, DiS.</t>
  </si>
  <si>
    <t>jana.valeckova@kr-karlovarsky.cz</t>
  </si>
  <si>
    <t>Odbor životního prostředí a zemědělství</t>
  </si>
  <si>
    <t>Ing. Veronika Vítková</t>
  </si>
  <si>
    <t>vitkova.v@kr-ustecky.cz</t>
  </si>
  <si>
    <t>Ing. Barbora Svěcená</t>
  </si>
  <si>
    <t>svecena.b@kr-ustecky.cz</t>
  </si>
  <si>
    <t>zák.č. 185/2001 Sb., zák.č. 129/2000 Sb., zák.č. 59/2006 Sb., podíl cca 35 %</t>
  </si>
  <si>
    <t>nestačí jedno auto na dva odbory</t>
  </si>
  <si>
    <t>viz dotazník V2011</t>
  </si>
  <si>
    <t>Odbor životního prostředí a zemědělství - právník specialista</t>
  </si>
  <si>
    <t>Mgr. Narcisa Rozmarinová</t>
  </si>
  <si>
    <t>narcisa.rozmarinova@kraj-lbc.cz</t>
  </si>
  <si>
    <t>odvolací řízení dle zákona č.246/1992 Sb., na ochranu zvířat proti týrání, právní servis ostatním pracovníkům na odboru a odvolací řízení týkající se přestupků dle rezortních předpisů na úseku životního prostředí</t>
  </si>
  <si>
    <t>výborné technické zázemí a trvalá možnost se vzdělávat ve svém oboru</t>
  </si>
  <si>
    <t>Odbor životního prostředí a zemědělství - oddělení vodního hospodářsví</t>
  </si>
  <si>
    <t>Ing. Zdeněk Štorek</t>
  </si>
  <si>
    <t>Ing. Josef Hejduk</t>
  </si>
  <si>
    <t>josef.hejduk@pardubickykraj.cz</t>
  </si>
  <si>
    <t>Ing. Jana Hroudová</t>
  </si>
  <si>
    <t>jana.hroudova@pardubickykraj.cz</t>
  </si>
  <si>
    <t>dobrá technická podpora, podpora vzdělávání, respekt při rozhodování</t>
  </si>
  <si>
    <t>Odbor lesního a vodního hospodářství a zemědělství - oddělení vodního hospodářství</t>
  </si>
  <si>
    <t>Mgr. Jaroslav Mikyna</t>
  </si>
  <si>
    <t>564602267, 724650117</t>
  </si>
  <si>
    <t>mikyna.j@kr-vysocina.cz</t>
  </si>
  <si>
    <t>Ing. Pavlína Pokorná</t>
  </si>
  <si>
    <t>pokorna.p@kr-vysocina.cz</t>
  </si>
  <si>
    <t>- zákon 99/2004 Sb. o rybnikářství, výkonu rybářského prává....(zákon o rybářství) - 15 % - samosprávná čínnost - kontrolní činnost (vodoprávní dozor, kontrola dotací, kontrola rybářství..)</t>
  </si>
  <si>
    <t>1</t>
  </si>
  <si>
    <t>Výpočetní technika a pracovní prostory na výborné úrovni. Výborná péče zaměstnavatele o pracovníky.</t>
  </si>
  <si>
    <t>Ing. Marta hanáková</t>
  </si>
  <si>
    <t>hanakova.marta@kr-jihomoravsky.cz</t>
  </si>
  <si>
    <t>Ing. Michaela Boryśová</t>
  </si>
  <si>
    <t>borysova.michaela@kr-jihomoravsky.cz</t>
  </si>
  <si>
    <t>Dotace - výkon samosprávy, 15 procent( zákon č.129/2000 Sb. o krajích).</t>
  </si>
  <si>
    <t>Možnost zlepšení softwarového vybavení.</t>
  </si>
  <si>
    <t>Vladimíra Kubišová</t>
  </si>
  <si>
    <t>v.kubisova@kr-olomoucky.cz</t>
  </si>
  <si>
    <t>Jana Němečková</t>
  </si>
  <si>
    <t>j.nemeckova@kr-olomoucky.cz</t>
  </si>
  <si>
    <t>VODOVODY A KANALIZACE (ZÁKON č. 274/2001 Sb.)- 1 %</t>
  </si>
  <si>
    <t>Provedenou kontrolou Mze zajišťování agendy vodního hospodářství bylo shledáno, že kvalita výkonu státní správy na úseku vodního hospodářství v rozsahu působnosti náležející Mze byla v období 2010 a 2011 na velmi dobré úrovni.</t>
  </si>
  <si>
    <t>Vodoprávní úřad KÚOK upozorňuje, že s ohledem na složitost a náročnost některých odvolacích správních řízení je 60 denní lhůta pro jejich vyřízení téměř nedostačující. Dále je, dle názoru vodoprávního úřadu KÚOK, třeba omezit narůstající administrativní zátěž, která je nad rámec běžné činnosti správního orgánu související se správním řízením.</t>
  </si>
  <si>
    <t>RNDr. Alan Urc</t>
  </si>
  <si>
    <t>alan.urc@kr-zlinsky.cz</t>
  </si>
  <si>
    <t>Mgr. Věra Vaculíková</t>
  </si>
  <si>
    <t>vera.vaculikova@kr-zlinsky.cz</t>
  </si>
  <si>
    <t>Agenda spojená se zákony č. 254/2001 Sb., o vodách a 274/2001 Sb., o vodovodech a kanalizacích ve 30%.</t>
  </si>
  <si>
    <t>Ing. Lenka Heczková</t>
  </si>
  <si>
    <t>lenka.heczkova@kr-moravskoslezsky.cz</t>
  </si>
  <si>
    <t>Ing. Jana Kroupová</t>
  </si>
  <si>
    <t>jana.kroupova@kr-moravskoslezsky.cz</t>
  </si>
  <si>
    <t>18% zákon č. 129/2000 Sb., o krajích (krajské zřízení), ve znění pozdějších předpisů</t>
  </si>
  <si>
    <t>vybavení informačními a komunikačními technologiemi, personální obsazení</t>
  </si>
  <si>
    <t>01</t>
  </si>
  <si>
    <t>Ministerstvo zemědělství</t>
  </si>
  <si>
    <t>Těšnov</t>
  </si>
  <si>
    <t>65/17</t>
  </si>
  <si>
    <t>yphaax8</t>
  </si>
  <si>
    <t>podatelna@mze.cz</t>
  </si>
  <si>
    <t>Úsek vodního hospodářství - sekce vodního hospodářství - odbor státní správy ve vodním hospodářství a správy povodí</t>
  </si>
  <si>
    <t>Ing. Daniel Pokorný</t>
  </si>
  <si>
    <t>daniel.pokorny@mze.cz</t>
  </si>
  <si>
    <t>Ing. Alena Binhacková</t>
  </si>
  <si>
    <t>alena.binhackova@mze.cz</t>
  </si>
  <si>
    <t>20% - vnitřní a meziresortní připomínková řízení; příprava prováděcích právních předpisů</t>
  </si>
  <si>
    <t>zvýšení platového ohodnocení</t>
  </si>
  <si>
    <t>KÚ - celkem</t>
  </si>
  <si>
    <t>KÚ - počet</t>
  </si>
  <si>
    <t>KÚ - má</t>
  </si>
  <si>
    <t>KÚ - nemá</t>
  </si>
  <si>
    <t>Ministerstvo zemědělství - má</t>
  </si>
  <si>
    <t>Ministerstvo zemědělství - nemá</t>
  </si>
  <si>
    <t>Poměr agendy speciálního stavebního úřadu k celkové agendě vodoprávního úřadu</t>
  </si>
  <si>
    <t>průměrný podíl agendy stavebního úřadu k celkové agendě vykonávané vodoprávním úřadem</t>
  </si>
  <si>
    <t>dopočet do 100 %</t>
  </si>
  <si>
    <t>KÚ - průměr</t>
  </si>
  <si>
    <t>ČR - průměr</t>
  </si>
  <si>
    <t>poměr úředních osob se ZOZ k počtu zaměstnanců (%)</t>
  </si>
  <si>
    <t>poměr úředních osob bez ZOZ k počtu zaměstnanců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</si>
</sst>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238"/>
      <scheme val="minor"/>
    </font>
    <font>
      <sz val="12"/>
      <name val="Times New Roman"/>
      <family val="1"/>
      <charset val="238"/>
    </font>
    <font>
      <u/>
      <sz val="12"/>
      <color indexed="12"/>
      <name val="Times New Roman"/>
      <family val="1"/>
      <charset val="238"/>
    </font>
    <font>
      <sz val="12"/>
      <name val="Times New Roman"/>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color rgb="FF0070C0"/>
      <name val="Arial"/>
      <family val="2"/>
      <charset val="238"/>
    </font>
    <font>
      <b/>
      <sz val="10"/>
      <color rgb="FF0070C0"/>
      <name val="Arial"/>
      <family val="2"/>
      <charset val="238"/>
    </font>
    <font>
      <sz val="10"/>
      <name val="Arial CE"/>
      <charset val="238"/>
    </font>
    <font>
      <b/>
      <sz val="9"/>
      <name val="Arial"/>
      <family val="2"/>
      <charset val="238"/>
    </font>
    <font>
      <u/>
      <sz val="11"/>
      <color theme="10"/>
      <name val="Calibri"/>
      <family val="2"/>
      <charset val="238"/>
    </font>
    <font>
      <sz val="11"/>
      <name val="Calibri"/>
      <family val="2"/>
      <charset val="238"/>
      <scheme val="minor"/>
    </font>
    <font>
      <b/>
      <sz val="11"/>
      <name val="Calibri"/>
      <family val="2"/>
      <charset val="238"/>
      <scheme val="minor"/>
    </font>
    <font>
      <b/>
      <sz val="11"/>
      <color theme="1"/>
      <name val="Calibri"/>
      <family val="2"/>
      <charset val="238"/>
    </font>
    <font>
      <b/>
      <sz val="9"/>
      <color theme="1"/>
      <name val="Arial"/>
      <family val="2"/>
      <charset val="238"/>
    </font>
    <font>
      <sz val="11"/>
      <color theme="1"/>
      <name val="Calibri"/>
      <family val="2"/>
      <charset val="238"/>
    </font>
    <font>
      <sz val="11"/>
      <color rgb="FF000000"/>
      <name val="Calibri"/>
      <family val="2"/>
      <charset val="238"/>
    </font>
    <font>
      <b/>
      <sz val="9"/>
      <color rgb="FF000000"/>
      <name val="Arial"/>
      <family val="2"/>
      <charset val="238"/>
    </font>
    <font>
      <sz val="10"/>
      <color theme="1"/>
      <name val="Times New Roman"/>
      <family val="1"/>
      <charset val="238"/>
    </font>
    <font>
      <sz val="9"/>
      <color rgb="FF000000"/>
      <name val="Arial Narrow"/>
      <family val="2"/>
      <charset val="238"/>
    </font>
    <font>
      <sz val="9"/>
      <color theme="1"/>
      <name val="Arial Narrow"/>
      <family val="2"/>
      <charset val="238"/>
    </font>
    <font>
      <sz val="11"/>
      <color theme="1"/>
      <name val="Symbol"/>
      <family val="1"/>
      <charset val="2"/>
    </font>
    <font>
      <b/>
      <sz val="10"/>
      <color theme="1"/>
      <name val="Arial"/>
      <family val="2"/>
      <charset val="23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102">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0" borderId="3" applyNumberFormat="0" applyFill="0" applyAlignment="0" applyProtection="0"/>
    <xf numFmtId="0" fontId="6" fillId="0" borderId="3" applyNumberFormat="0" applyFill="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20" borderId="0" applyNumberFormat="0" applyBorder="0" applyAlignment="0" applyProtection="0"/>
    <xf numFmtId="0" fontId="7" fillId="20" borderId="0" applyNumberFormat="0" applyBorder="0" applyAlignment="0" applyProtection="0"/>
    <xf numFmtId="0" fontId="8" fillId="21" borderId="4" applyNumberFormat="0" applyAlignment="0" applyProtection="0"/>
    <xf numFmtId="0" fontId="8" fillId="21" borderId="4" applyNumberFormat="0" applyAlignment="0" applyProtection="0"/>
    <xf numFmtId="0" fontId="9" fillId="0" borderId="5"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3" fillId="0" borderId="0"/>
    <xf numFmtId="0" fontId="1" fillId="0" borderId="0"/>
    <xf numFmtId="0" fontId="4" fillId="23" borderId="8" applyNumberFormat="0" applyFont="0" applyAlignment="0" applyProtection="0"/>
    <xf numFmtId="0" fontId="4" fillId="23" borderId="8" applyNumberFormat="0" applyFont="0" applyAlignment="0" applyProtection="0"/>
    <xf numFmtId="0" fontId="14" fillId="0" borderId="9" applyNumberFormat="0" applyFill="0" applyAlignment="0" applyProtection="0"/>
    <xf numFmtId="0" fontId="14" fillId="0" borderId="9" applyNumberFormat="0" applyFill="0" applyAlignment="0" applyProtection="0"/>
    <xf numFmtId="0" fontId="15" fillId="24" borderId="0" applyNumberFormat="0" applyBorder="0" applyAlignment="0" applyProtection="0"/>
    <xf numFmtId="0" fontId="15" fillId="24"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5" borderId="10" applyNumberFormat="0" applyAlignment="0" applyProtection="0"/>
    <xf numFmtId="0" fontId="17" fillId="25" borderId="10" applyNumberFormat="0" applyAlignment="0" applyProtection="0"/>
    <xf numFmtId="0" fontId="18" fillId="26" borderId="10" applyNumberFormat="0" applyAlignment="0" applyProtection="0"/>
    <xf numFmtId="0" fontId="18" fillId="26" borderId="10" applyNumberFormat="0" applyAlignment="0" applyProtection="0"/>
    <xf numFmtId="0" fontId="19" fillId="26" borderId="11" applyNumberFormat="0" applyAlignment="0" applyProtection="0"/>
    <xf numFmtId="0" fontId="19" fillId="26" borderId="11"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4" fillId="0" borderId="0">
      <alignment vertical="top"/>
    </xf>
    <xf numFmtId="0" fontId="4" fillId="0" borderId="0"/>
    <xf numFmtId="0" fontId="24" fillId="0" borderId="0">
      <alignment vertical="top"/>
    </xf>
    <xf numFmtId="0" fontId="26" fillId="0" borderId="0" applyNumberFormat="0" applyFill="0" applyBorder="0" applyAlignment="0" applyProtection="0">
      <alignment vertical="top"/>
      <protection locked="0"/>
    </xf>
    <xf numFmtId="0" fontId="1" fillId="0" borderId="0"/>
    <xf numFmtId="0" fontId="1" fillId="0" borderId="0"/>
    <xf numFmtId="0" fontId="1" fillId="0" borderId="0"/>
    <xf numFmtId="0" fontId="3" fillId="0" borderId="0"/>
    <xf numFmtId="0" fontId="1" fillId="0" borderId="0"/>
  </cellStyleXfs>
  <cellXfs count="92">
    <xf numFmtId="0" fontId="0" fillId="0" borderId="0" xfId="0"/>
    <xf numFmtId="0" fontId="0" fillId="0" borderId="0" xfId="0" applyAlignment="1">
      <alignment vertical="top"/>
    </xf>
    <xf numFmtId="0" fontId="28" fillId="35" borderId="1" xfId="0" applyFont="1" applyFill="1" applyBorder="1" applyAlignment="1">
      <alignment horizontal="center" vertical="top"/>
    </xf>
    <xf numFmtId="0" fontId="25" fillId="35" borderId="1" xfId="0" applyFont="1" applyFill="1" applyBorder="1" applyAlignment="1">
      <alignment horizontal="left" vertical="top" wrapText="1"/>
    </xf>
    <xf numFmtId="0" fontId="30" fillId="36" borderId="1" xfId="0" applyFont="1" applyFill="1" applyBorder="1" applyAlignment="1">
      <alignment vertical="top" wrapText="1"/>
    </xf>
    <xf numFmtId="0" fontId="30" fillId="0" borderId="0" xfId="0" applyFont="1" applyFill="1" applyBorder="1" applyAlignment="1">
      <alignment vertical="top" wrapText="1"/>
    </xf>
    <xf numFmtId="0" fontId="31" fillId="0" borderId="0" xfId="0" applyFont="1" applyFill="1" applyBorder="1" applyAlignment="1">
      <alignment horizontal="center" vertical="top"/>
    </xf>
    <xf numFmtId="0" fontId="0" fillId="0" borderId="0" xfId="0" applyFill="1" applyBorder="1" applyAlignment="1">
      <alignment vertical="top"/>
    </xf>
    <xf numFmtId="0" fontId="29" fillId="0" borderId="0" xfId="0" applyFont="1" applyFill="1" applyBorder="1" applyAlignment="1">
      <alignment vertical="top"/>
    </xf>
    <xf numFmtId="0" fontId="29" fillId="0" borderId="0" xfId="0" applyFont="1" applyFill="1" applyBorder="1" applyAlignment="1">
      <alignment horizontal="center" vertical="top"/>
    </xf>
    <xf numFmtId="0" fontId="32" fillId="0" borderId="0" xfId="0" applyFont="1" applyFill="1" applyBorder="1" applyAlignment="1">
      <alignment horizontal="center" vertical="top"/>
    </xf>
    <xf numFmtId="1" fontId="0" fillId="0" borderId="0" xfId="0" applyNumberFormat="1" applyFill="1" applyBorder="1" applyAlignment="1">
      <alignment vertical="top"/>
    </xf>
    <xf numFmtId="0" fontId="28" fillId="0" borderId="0" xfId="0" applyFont="1" applyFill="1" applyBorder="1" applyAlignment="1">
      <alignment horizontal="center" vertical="top"/>
    </xf>
    <xf numFmtId="0" fontId="25" fillId="0" borderId="0" xfId="0" applyFont="1" applyFill="1" applyBorder="1" applyAlignment="1">
      <alignment horizontal="left" vertical="top" wrapText="1"/>
    </xf>
    <xf numFmtId="1" fontId="27" fillId="0" borderId="1" xfId="0" applyNumberFormat="1" applyFont="1" applyFill="1" applyBorder="1" applyAlignment="1">
      <alignment vertical="top"/>
    </xf>
    <xf numFmtId="0" fontId="0" fillId="0" borderId="12" xfId="0" applyBorder="1" applyAlignment="1">
      <alignment vertical="top" wrapText="1"/>
    </xf>
    <xf numFmtId="0" fontId="35" fillId="0" borderId="0" xfId="0" applyFont="1" applyBorder="1" applyAlignment="1">
      <alignment horizontal="center" vertical="center" wrapText="1"/>
    </xf>
    <xf numFmtId="0" fontId="35" fillId="0" borderId="0" xfId="0" applyFont="1" applyBorder="1" applyAlignment="1">
      <alignment horizontal="center" vertical="center"/>
    </xf>
    <xf numFmtId="0" fontId="34" fillId="0" borderId="0" xfId="0" applyFont="1" applyBorder="1" applyAlignment="1">
      <alignment vertical="center"/>
    </xf>
    <xf numFmtId="0" fontId="33" fillId="36" borderId="1" xfId="0" applyFont="1" applyFill="1" applyBorder="1" applyAlignment="1">
      <alignment vertical="top" wrapText="1"/>
    </xf>
    <xf numFmtId="0" fontId="29" fillId="0" borderId="0" xfId="0" applyFont="1" applyFill="1" applyBorder="1" applyAlignment="1">
      <alignment vertical="top" wrapText="1"/>
    </xf>
    <xf numFmtId="0" fontId="36" fillId="35" borderId="1" xfId="0" applyFont="1" applyFill="1" applyBorder="1" applyAlignment="1">
      <alignment vertical="top" wrapText="1"/>
    </xf>
    <xf numFmtId="0" fontId="35" fillId="0" borderId="0" xfId="0" applyFont="1" applyBorder="1" applyAlignment="1">
      <alignment horizontal="center" vertical="top"/>
    </xf>
    <xf numFmtId="0" fontId="27" fillId="0" borderId="20" xfId="0" applyFont="1" applyFill="1" applyBorder="1" applyAlignment="1">
      <alignment vertical="top"/>
    </xf>
    <xf numFmtId="0" fontId="34" fillId="0" borderId="0" xfId="0" applyFont="1" applyBorder="1" applyAlignment="1">
      <alignment vertical="top"/>
    </xf>
    <xf numFmtId="0" fontId="36" fillId="35" borderId="2" xfId="0" applyFont="1" applyFill="1" applyBorder="1" applyAlignment="1">
      <alignment vertical="top" wrapText="1"/>
    </xf>
    <xf numFmtId="0" fontId="0" fillId="0" borderId="0" xfId="0" applyAlignment="1">
      <alignment vertical="top" wrapText="1"/>
    </xf>
    <xf numFmtId="0" fontId="0" fillId="0" borderId="0" xfId="0" applyFill="1" applyBorder="1" applyAlignment="1">
      <alignment vertical="top" wrapText="1"/>
    </xf>
    <xf numFmtId="0" fontId="22" fillId="34" borderId="12" xfId="0" applyFont="1" applyFill="1" applyBorder="1" applyAlignment="1">
      <alignment horizontal="center" vertical="top" wrapText="1"/>
    </xf>
    <xf numFmtId="0" fontId="27" fillId="0" borderId="0" xfId="0" applyFont="1" applyFill="1" applyBorder="1" applyAlignment="1">
      <alignment horizontal="left" vertical="top" wrapText="1"/>
    </xf>
    <xf numFmtId="0" fontId="28" fillId="35" borderId="1" xfId="0" applyFont="1" applyFill="1" applyBorder="1" applyAlignment="1">
      <alignment horizontal="center" vertical="top" wrapText="1"/>
    </xf>
    <xf numFmtId="0" fontId="0" fillId="0" borderId="0" xfId="0" applyFont="1" applyAlignment="1">
      <alignment vertical="top" wrapText="1"/>
    </xf>
    <xf numFmtId="0" fontId="21" fillId="0" borderId="0" xfId="0" applyFont="1" applyBorder="1" applyAlignment="1">
      <alignment vertical="top" wrapText="1"/>
    </xf>
    <xf numFmtId="0" fontId="0" fillId="0" borderId="0" xfId="0" applyAlignment="1">
      <alignment vertical="top"/>
    </xf>
    <xf numFmtId="0" fontId="21" fillId="35" borderId="12" xfId="0" applyFont="1" applyFill="1" applyBorder="1" applyAlignment="1">
      <alignment vertical="top" wrapText="1"/>
    </xf>
    <xf numFmtId="0" fontId="35" fillId="0" borderId="0" xfId="0" applyFont="1" applyBorder="1" applyAlignment="1">
      <alignment horizontal="center" vertical="top" wrapText="1"/>
    </xf>
    <xf numFmtId="1" fontId="0" fillId="0" borderId="1" xfId="0" applyNumberFormat="1" applyFill="1" applyBorder="1" applyAlignment="1">
      <alignment vertical="top"/>
    </xf>
    <xf numFmtId="0" fontId="0" fillId="0" borderId="0" xfId="0" applyAlignment="1">
      <alignment vertical="top"/>
    </xf>
    <xf numFmtId="1" fontId="27" fillId="0" borderId="1" xfId="0" applyNumberFormat="1" applyFont="1" applyBorder="1" applyAlignment="1">
      <alignment vertical="top"/>
    </xf>
    <xf numFmtId="0" fontId="0" fillId="0" borderId="0" xfId="0" applyFill="1" applyAlignment="1">
      <alignment vertical="top"/>
    </xf>
    <xf numFmtId="0" fontId="30" fillId="0" borderId="0" xfId="0" applyFont="1" applyFill="1" applyBorder="1" applyAlignment="1">
      <alignment vertical="top" wrapText="1"/>
    </xf>
    <xf numFmtId="0" fontId="0" fillId="0" borderId="0" xfId="0" applyFill="1" applyBorder="1" applyAlignment="1">
      <alignment vertical="top"/>
    </xf>
    <xf numFmtId="0" fontId="29" fillId="0" borderId="0" xfId="0" applyFont="1" applyFill="1" applyBorder="1" applyAlignment="1">
      <alignment vertical="top"/>
    </xf>
    <xf numFmtId="1" fontId="0" fillId="0" borderId="0" xfId="0" applyNumberFormat="1" applyFill="1" applyBorder="1" applyAlignment="1">
      <alignment vertical="top"/>
    </xf>
    <xf numFmtId="0" fontId="28" fillId="0" borderId="0" xfId="0" applyFont="1" applyFill="1" applyBorder="1" applyAlignment="1">
      <alignment horizontal="center" vertical="top"/>
    </xf>
    <xf numFmtId="0" fontId="25" fillId="0" borderId="0" xfId="0" applyFont="1" applyFill="1" applyBorder="1" applyAlignment="1">
      <alignment horizontal="left" vertical="top" wrapText="1"/>
    </xf>
    <xf numFmtId="1" fontId="27" fillId="0" borderId="0" xfId="0" applyNumberFormat="1" applyFont="1" applyFill="1" applyBorder="1" applyAlignment="1">
      <alignment vertical="top"/>
    </xf>
    <xf numFmtId="0" fontId="0" fillId="0" borderId="0" xfId="0" applyFont="1" applyAlignment="1">
      <alignment vertical="top"/>
    </xf>
    <xf numFmtId="0" fontId="0" fillId="0" borderId="1" xfId="0" applyBorder="1" applyAlignment="1">
      <alignment vertical="top"/>
    </xf>
    <xf numFmtId="0" fontId="0" fillId="0" borderId="1" xfId="0" applyFill="1" applyBorder="1" applyAlignment="1">
      <alignment vertical="top"/>
    </xf>
    <xf numFmtId="0" fontId="0" fillId="35" borderId="14" xfId="0" applyFont="1" applyFill="1" applyBorder="1" applyAlignment="1">
      <alignment horizontal="left" vertical="top" wrapText="1"/>
    </xf>
    <xf numFmtId="0" fontId="0" fillId="35" borderId="14" xfId="0" applyFont="1" applyFill="1" applyBorder="1" applyAlignment="1">
      <alignment horizontal="center" vertical="top" wrapText="1"/>
    </xf>
    <xf numFmtId="0" fontId="0" fillId="35" borderId="2" xfId="0" applyFont="1" applyFill="1" applyBorder="1" applyAlignment="1">
      <alignment horizontal="center" vertical="top"/>
    </xf>
    <xf numFmtId="0" fontId="27" fillId="0" borderId="0" xfId="0" applyFont="1" applyFill="1" applyBorder="1"/>
    <xf numFmtId="0" fontId="0" fillId="35" borderId="21" xfId="0" applyFont="1" applyFill="1" applyBorder="1" applyAlignment="1">
      <alignment horizontal="center" vertical="top"/>
    </xf>
    <xf numFmtId="0" fontId="0" fillId="35" borderId="22" xfId="0" applyFont="1" applyFill="1" applyBorder="1" applyAlignment="1">
      <alignment horizontal="center" vertical="top"/>
    </xf>
    <xf numFmtId="0" fontId="36" fillId="35" borderId="21" xfId="0" applyFont="1" applyFill="1" applyBorder="1" applyAlignment="1">
      <alignment vertical="top" wrapText="1"/>
    </xf>
    <xf numFmtId="0" fontId="0" fillId="35" borderId="1" xfId="0" applyFont="1" applyFill="1" applyBorder="1" applyAlignment="1">
      <alignment horizontal="center" vertical="top" wrapText="1"/>
    </xf>
    <xf numFmtId="0" fontId="0" fillId="35" borderId="1" xfId="0" applyFont="1" applyFill="1" applyBorder="1" applyAlignment="1">
      <alignment horizontal="left" vertical="top" wrapText="1"/>
    </xf>
    <xf numFmtId="0" fontId="38" fillId="34" borderId="17" xfId="0" applyFont="1" applyFill="1" applyBorder="1" applyAlignment="1">
      <alignment horizontal="left" vertical="top"/>
    </xf>
    <xf numFmtId="0" fontId="0" fillId="0" borderId="0" xfId="0"/>
    <xf numFmtId="0" fontId="23" fillId="33" borderId="12" xfId="0" applyFont="1" applyFill="1" applyBorder="1" applyAlignment="1">
      <alignment horizontal="left" vertical="top" wrapText="1"/>
    </xf>
    <xf numFmtId="0" fontId="22" fillId="33" borderId="12" xfId="0" applyFont="1" applyFill="1" applyBorder="1" applyAlignment="1">
      <alignment horizontal="left" vertical="top" wrapText="1"/>
    </xf>
    <xf numFmtId="0" fontId="22" fillId="33" borderId="13" xfId="0" applyFont="1" applyFill="1" applyBorder="1" applyAlignment="1">
      <alignment horizontal="left" vertical="top" wrapText="1"/>
    </xf>
    <xf numFmtId="0" fontId="22" fillId="33" borderId="1" xfId="0" applyFont="1" applyFill="1" applyBorder="1" applyAlignment="1">
      <alignment horizontal="left" vertical="top" wrapText="1"/>
    </xf>
    <xf numFmtId="0" fontId="22" fillId="33" borderId="12" xfId="0" applyFont="1" applyFill="1" applyBorder="1" applyAlignment="1">
      <alignment horizontal="center" vertical="top" wrapText="1"/>
    </xf>
    <xf numFmtId="0" fontId="21" fillId="0" borderId="12" xfId="0" applyFont="1" applyBorder="1" applyAlignment="1">
      <alignment vertical="top" wrapText="1"/>
    </xf>
    <xf numFmtId="0" fontId="21" fillId="0" borderId="12" xfId="0" applyFont="1" applyBorder="1" applyAlignment="1">
      <alignment horizontal="right" vertical="top" wrapText="1"/>
    </xf>
    <xf numFmtId="0" fontId="22" fillId="33" borderId="12" xfId="0" applyFont="1" applyFill="1" applyBorder="1" applyAlignment="1">
      <alignment horizontal="right" vertical="top" wrapText="1"/>
    </xf>
    <xf numFmtId="49" fontId="21" fillId="0" borderId="12" xfId="0" applyNumberFormat="1" applyFont="1" applyBorder="1" applyAlignment="1">
      <alignment horizontal="right" vertical="top" wrapText="1"/>
    </xf>
    <xf numFmtId="49" fontId="23" fillId="33" borderId="12" xfId="0" applyNumberFormat="1" applyFont="1" applyFill="1" applyBorder="1" applyAlignment="1">
      <alignment horizontal="center" vertical="top" wrapText="1"/>
    </xf>
    <xf numFmtId="49" fontId="22" fillId="33" borderId="12" xfId="0" applyNumberFormat="1" applyFont="1" applyFill="1" applyBorder="1" applyAlignment="1">
      <alignment horizontal="center" vertical="top" wrapText="1"/>
    </xf>
    <xf numFmtId="0" fontId="0" fillId="0" borderId="1" xfId="0" applyBorder="1" applyAlignment="1">
      <alignment vertical="top" wrapText="1"/>
    </xf>
    <xf numFmtId="0" fontId="0" fillId="0" borderId="25" xfId="0" applyBorder="1" applyAlignment="1">
      <alignment vertical="top" wrapText="1"/>
    </xf>
    <xf numFmtId="0" fontId="0" fillId="0" borderId="0" xfId="0" applyAlignment="1">
      <alignment vertical="top"/>
    </xf>
    <xf numFmtId="0" fontId="36" fillId="35" borderId="2" xfId="0" applyFont="1" applyFill="1" applyBorder="1" applyAlignment="1">
      <alignment vertical="top" wrapText="1"/>
    </xf>
    <xf numFmtId="0" fontId="21" fillId="35" borderId="12" xfId="0" applyFont="1" applyFill="1" applyBorder="1" applyAlignment="1">
      <alignment vertical="top" wrapText="1"/>
    </xf>
    <xf numFmtId="0" fontId="22" fillId="34" borderId="21" xfId="0" applyFont="1" applyFill="1" applyBorder="1" applyAlignment="1">
      <alignment horizontal="left" vertical="top" wrapText="1"/>
    </xf>
    <xf numFmtId="1" fontId="27" fillId="0" borderId="1" xfId="0" applyNumberFormat="1" applyFont="1" applyBorder="1" applyAlignment="1">
      <alignment vertical="top"/>
    </xf>
    <xf numFmtId="1" fontId="0" fillId="0" borderId="1" xfId="0" applyNumberFormat="1" applyFont="1" applyBorder="1" applyAlignment="1">
      <alignment horizontal="right" vertical="top"/>
    </xf>
    <xf numFmtId="1" fontId="0" fillId="0" borderId="2" xfId="0" applyNumberFormat="1" applyFont="1" applyBorder="1" applyAlignment="1">
      <alignment horizontal="right" vertical="top"/>
    </xf>
    <xf numFmtId="1" fontId="0" fillId="0" borderId="1" xfId="0" applyNumberFormat="1" applyBorder="1"/>
    <xf numFmtId="0" fontId="23" fillId="33" borderId="15" xfId="0" applyFont="1" applyFill="1" applyBorder="1" applyAlignment="1">
      <alignment horizontal="left" vertical="top" wrapText="1"/>
    </xf>
    <xf numFmtId="0" fontId="38" fillId="0" borderId="17" xfId="0" applyFont="1" applyBorder="1" applyAlignment="1">
      <alignment horizontal="left" vertical="top"/>
    </xf>
    <xf numFmtId="0" fontId="38" fillId="0" borderId="16" xfId="0" applyFont="1" applyBorder="1" applyAlignment="1">
      <alignment horizontal="left" vertical="top"/>
    </xf>
    <xf numFmtId="0" fontId="23" fillId="33" borderId="23" xfId="0" applyFont="1" applyFill="1" applyBorder="1" applyAlignment="1">
      <alignment horizontal="left" vertical="top" wrapText="1"/>
    </xf>
    <xf numFmtId="0" fontId="38" fillId="0" borderId="0" xfId="0" applyFont="1" applyAlignment="1">
      <alignment horizontal="left" vertical="top"/>
    </xf>
    <xf numFmtId="0" fontId="38" fillId="0" borderId="24" xfId="0" applyFont="1" applyBorder="1" applyAlignment="1">
      <alignment horizontal="left" vertical="top"/>
    </xf>
    <xf numFmtId="49" fontId="22" fillId="33" borderId="18" xfId="0" applyNumberFormat="1" applyFont="1" applyFill="1" applyBorder="1" applyAlignment="1">
      <alignment vertical="top" wrapText="1"/>
    </xf>
    <xf numFmtId="49" fontId="22" fillId="33" borderId="19" xfId="0" applyNumberFormat="1" applyFont="1" applyFill="1" applyBorder="1" applyAlignment="1">
      <alignment vertical="top" wrapText="1"/>
    </xf>
    <xf numFmtId="0" fontId="0" fillId="35" borderId="26" xfId="0" applyFont="1" applyFill="1" applyBorder="1" applyAlignment="1">
      <alignment horizontal="center" vertical="top" wrapText="1"/>
    </xf>
    <xf numFmtId="0" fontId="0" fillId="35" borderId="14" xfId="0" applyFont="1" applyFill="1" applyBorder="1" applyAlignment="1">
      <alignment horizontal="center" vertical="top" wrapText="1"/>
    </xf>
  </cellXfs>
  <cellStyles count="102">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Hypertextový odkaz 2 3" xfId="96"/>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3" xfId="95"/>
    <cellStyle name="Normální 3" xfId="58"/>
    <cellStyle name="Normální 3 2" xfId="94"/>
    <cellStyle name="Normální 4" xfId="59"/>
    <cellStyle name="Normální 5" xfId="60"/>
    <cellStyle name="Normální 6" xfId="61"/>
    <cellStyle name="Normální 6 2" xfId="62"/>
    <cellStyle name="Normální 6 3" xfId="63"/>
    <cellStyle name="Normální 6 3 2" xfId="64"/>
    <cellStyle name="Normální 6 3 3" xfId="98"/>
    <cellStyle name="Normální 6 3 3 2" xfId="99"/>
    <cellStyle name="Normální 6 3 3 3" xfId="100"/>
    <cellStyle name="Normální 6 3 3 3 2" xfId="101"/>
    <cellStyle name="Normální 7" xfId="93"/>
    <cellStyle name="Normální 7 2" xfId="97"/>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006600"/>
      <color rgb="FFFFCC00"/>
      <color rgb="FFFFFF66"/>
      <color rgb="FFCC3300"/>
      <color rgb="FFFF9900"/>
      <color rgb="FF008000"/>
      <color rgb="FFCC6600"/>
      <color rgb="FFFFFF00"/>
      <color rgb="FF33CC33"/>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úředních osob a ZOZ v roce 2011</a:t>
            </a:r>
          </a:p>
        </c:rich>
      </c:tx>
      <c:layout>
        <c:manualLayout>
          <c:xMode val="edge"/>
          <c:yMode val="edge"/>
          <c:x val="0.11761061420720469"/>
          <c:y val="2.6435353851261587E-2"/>
        </c:manualLayout>
      </c:layout>
      <c:overlay val="0"/>
    </c:title>
    <c:autoTitleDeleted val="0"/>
    <c:plotArea>
      <c:layout>
        <c:manualLayout>
          <c:layoutTarget val="inner"/>
          <c:xMode val="edge"/>
          <c:yMode val="edge"/>
          <c:x val="6.386755501716132E-2"/>
          <c:y val="0.10732124927337103"/>
          <c:w val="0.747884245238576"/>
          <c:h val="0.53812732301079813"/>
        </c:manualLayout>
      </c:layout>
      <c:barChart>
        <c:barDir val="col"/>
        <c:grouping val="percentStacked"/>
        <c:varyColors val="0"/>
        <c:ser>
          <c:idx val="3"/>
          <c:order val="0"/>
          <c:tx>
            <c:strRef>
              <c:f>'2'!$F$3</c:f>
              <c:strCache>
                <c:ptCount val="1"/>
                <c:pt idx="0">
                  <c:v>poměr úředních osob se ZOZ k počtu zaměstnanců (%)</c:v>
                </c:pt>
              </c:strCache>
            </c:strRef>
          </c:tx>
          <c:spPr>
            <a:solidFill>
              <a:srgbClr val="FFFF66"/>
            </a:solidFill>
          </c:spPr>
          <c:invertIfNegative val="0"/>
          <c:dLbls>
            <c:dLbl>
              <c:idx val="2"/>
              <c:layout>
                <c:manualLayout>
                  <c:x val="-1.0719533844677182E-4"/>
                  <c:y val="3.3044192314076984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'2'!$B$4:$B$20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'2'!$F$4:$F$20</c:f>
              <c:numCache>
                <c:formatCode>0</c:formatCode>
                <c:ptCount val="17"/>
                <c:pt idx="0">
                  <c:v>75</c:v>
                </c:pt>
                <c:pt idx="1">
                  <c:v>90</c:v>
                </c:pt>
                <c:pt idx="2">
                  <c:v>50</c:v>
                </c:pt>
                <c:pt idx="3">
                  <c:v>44.444444444444443</c:v>
                </c:pt>
                <c:pt idx="4">
                  <c:v>66.666666666666657</c:v>
                </c:pt>
                <c:pt idx="5">
                  <c:v>100</c:v>
                </c:pt>
                <c:pt idx="6">
                  <c:v>100</c:v>
                </c:pt>
                <c:pt idx="7">
                  <c:v>100</c:v>
                </c:pt>
                <c:pt idx="8">
                  <c:v>85.714285714285708</c:v>
                </c:pt>
                <c:pt idx="9">
                  <c:v>100</c:v>
                </c:pt>
                <c:pt idx="10">
                  <c:v>100</c:v>
                </c:pt>
                <c:pt idx="11">
                  <c:v>100</c:v>
                </c:pt>
                <c:pt idx="12">
                  <c:v>87.5</c:v>
                </c:pt>
                <c:pt idx="13">
                  <c:v>100</c:v>
                </c:pt>
                <c:pt idx="14">
                  <c:v>30</c:v>
                </c:pt>
                <c:pt idx="15">
                  <c:v>84.536082474226802</c:v>
                </c:pt>
                <c:pt idx="16">
                  <c:v>114.5360824742268</c:v>
                </c:pt>
              </c:numCache>
            </c:numRef>
          </c:val>
        </c:ser>
        <c:ser>
          <c:idx val="2"/>
          <c:order val="1"/>
          <c:tx>
            <c:strRef>
              <c:f>'2'!$G$3</c:f>
              <c:strCache>
                <c:ptCount val="1"/>
                <c:pt idx="0">
                  <c:v>poměr úředních osob bez ZOZ k počtu zaměstnanců (%)</c:v>
                </c:pt>
              </c:strCache>
            </c:strRef>
          </c:tx>
          <c:spPr>
            <a:solidFill>
              <a:srgbClr val="FFCC00"/>
            </a:solidFill>
          </c:spPr>
          <c:invertIfNegative val="0"/>
          <c:dLbls>
            <c:showLegendKey val="0"/>
            <c:showVal val="1"/>
            <c:showCatName val="0"/>
            <c:showSerName val="0"/>
            <c:showPercent val="0"/>
            <c:showBubbleSize val="0"/>
            <c:showLeaderLines val="0"/>
          </c:dLbls>
          <c:cat>
            <c:strRef>
              <c:f>'2'!$B$4:$B$20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'2'!$G$4:$G$20</c:f>
              <c:numCache>
                <c:formatCode>0</c:formatCode>
                <c:ptCount val="17"/>
                <c:pt idx="0">
                  <c:v>25</c:v>
                </c:pt>
                <c:pt idx="1">
                  <c:v>10</c:v>
                </c:pt>
                <c:pt idx="2">
                  <c:v>50</c:v>
                </c:pt>
                <c:pt idx="3">
                  <c:v>55.555555555555557</c:v>
                </c:pt>
                <c:pt idx="4">
                  <c:v>33.333333333333343</c:v>
                </c:pt>
                <c:pt idx="5">
                  <c:v>0</c:v>
                </c:pt>
                <c:pt idx="6">
                  <c:v>0</c:v>
                </c:pt>
                <c:pt idx="7">
                  <c:v>0</c:v>
                </c:pt>
                <c:pt idx="8">
                  <c:v>14.285714285714292</c:v>
                </c:pt>
                <c:pt idx="9">
                  <c:v>0</c:v>
                </c:pt>
                <c:pt idx="10">
                  <c:v>0</c:v>
                </c:pt>
                <c:pt idx="11">
                  <c:v>0</c:v>
                </c:pt>
                <c:pt idx="12">
                  <c:v>12.5</c:v>
                </c:pt>
                <c:pt idx="13">
                  <c:v>0</c:v>
                </c:pt>
                <c:pt idx="14">
                  <c:v>70</c:v>
                </c:pt>
                <c:pt idx="15">
                  <c:v>15.463917525773198</c:v>
                </c:pt>
                <c:pt idx="16">
                  <c:v>85.463917525773198</c:v>
                </c:pt>
              </c:numCache>
            </c:numRef>
          </c:val>
        </c:ser>
        <c:dLbls>
          <c:showLegendKey val="0"/>
          <c:showVal val="0"/>
          <c:showCatName val="0"/>
          <c:showSerName val="0"/>
          <c:showPercent val="0"/>
          <c:showBubbleSize val="0"/>
        </c:dLbls>
        <c:gapWidth val="100"/>
        <c:overlap val="100"/>
        <c:axId val="124852096"/>
        <c:axId val="124850560"/>
      </c:barChart>
      <c:valAx>
        <c:axId val="124850560"/>
        <c:scaling>
          <c:orientation val="minMax"/>
        </c:scaling>
        <c:delete val="0"/>
        <c:axPos val="l"/>
        <c:majorGridlines/>
        <c:numFmt formatCode="0%" sourceLinked="1"/>
        <c:majorTickMark val="out"/>
        <c:minorTickMark val="none"/>
        <c:tickLblPos val="nextTo"/>
        <c:crossAx val="124852096"/>
        <c:crosses val="autoZero"/>
        <c:crossBetween val="between"/>
      </c:valAx>
      <c:catAx>
        <c:axId val="124852096"/>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24850560"/>
        <c:crosses val="autoZero"/>
        <c:auto val="1"/>
        <c:lblAlgn val="ctr"/>
        <c:lblOffset val="100"/>
        <c:noMultiLvlLbl val="0"/>
      </c:catAx>
    </c:plotArea>
    <c:legend>
      <c:legendPos val="r"/>
      <c:layout>
        <c:manualLayout>
          <c:xMode val="edge"/>
          <c:yMode val="edge"/>
          <c:x val="0.73370765192812437"/>
          <c:y val="0.78796708038613816"/>
          <c:w val="0.23366673396594656"/>
          <c:h val="0.16606539436807688"/>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Poměr agendy speciálního stavebního úřadu k celkové agendě vodoprávního úřadu</a:t>
            </a:r>
            <a:br>
              <a:rPr lang="cs-CZ" sz="1300"/>
            </a:br>
            <a:r>
              <a:rPr lang="cs-CZ" sz="1300"/>
              <a:t>v roce 2011</a:t>
            </a:r>
          </a:p>
        </c:rich>
      </c:tx>
      <c:layout>
        <c:manualLayout>
          <c:xMode val="edge"/>
          <c:yMode val="edge"/>
          <c:x val="0.11761061420720469"/>
          <c:y val="2.6435353851261587E-2"/>
        </c:manualLayout>
      </c:layout>
      <c:overlay val="0"/>
    </c:title>
    <c:autoTitleDeleted val="0"/>
    <c:plotArea>
      <c:layout>
        <c:manualLayout>
          <c:layoutTarget val="inner"/>
          <c:xMode val="edge"/>
          <c:yMode val="edge"/>
          <c:x val="6.386755501716132E-2"/>
          <c:y val="0.10732124927337103"/>
          <c:w val="0.8568178208493169"/>
          <c:h val="0.53812732301079813"/>
        </c:manualLayout>
      </c:layout>
      <c:barChart>
        <c:barDir val="col"/>
        <c:grouping val="percentStacked"/>
        <c:varyColors val="0"/>
        <c:ser>
          <c:idx val="3"/>
          <c:order val="0"/>
          <c:tx>
            <c:strRef>
              <c:f>'11'!$C$4</c:f>
              <c:strCache>
                <c:ptCount val="1"/>
                <c:pt idx="0">
                  <c:v>průměrný podíl agendy stavebního úřadu k celkové agendě vykonávané vodoprávním úřadem</c:v>
                </c:pt>
              </c:strCache>
            </c:strRef>
          </c:tx>
          <c:spPr>
            <a:solidFill>
              <a:srgbClr val="FFCC00"/>
            </a:solidFill>
          </c:spPr>
          <c:invertIfNegative val="0"/>
          <c:dLbls>
            <c:dLbl>
              <c:idx val="2"/>
              <c:layout>
                <c:manualLayout>
                  <c:x val="-1.0719533844677182E-4"/>
                  <c:y val="3.3044192314076984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'11'!$B$5:$B$21</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průměr</c:v>
                </c:pt>
                <c:pt idx="16">
                  <c:v>ČR - průměr</c:v>
                </c:pt>
              </c:strCache>
            </c:strRef>
          </c:cat>
          <c:val>
            <c:numRef>
              <c:f>'11'!$C$5:$C$21</c:f>
              <c:numCache>
                <c:formatCode>0</c:formatCode>
                <c:ptCount val="17"/>
                <c:pt idx="0">
                  <c:v>70</c:v>
                </c:pt>
                <c:pt idx="1">
                  <c:v>15</c:v>
                </c:pt>
                <c:pt idx="2">
                  <c:v>48</c:v>
                </c:pt>
                <c:pt idx="3">
                  <c:v>40</c:v>
                </c:pt>
                <c:pt idx="4">
                  <c:v>10</c:v>
                </c:pt>
                <c:pt idx="5">
                  <c:v>20</c:v>
                </c:pt>
                <c:pt idx="6">
                  <c:v>35</c:v>
                </c:pt>
                <c:pt idx="8">
                  <c:v>20</c:v>
                </c:pt>
                <c:pt idx="9">
                  <c:v>10</c:v>
                </c:pt>
                <c:pt idx="10">
                  <c:v>28</c:v>
                </c:pt>
                <c:pt idx="11">
                  <c:v>71</c:v>
                </c:pt>
                <c:pt idx="12">
                  <c:v>70</c:v>
                </c:pt>
                <c:pt idx="13">
                  <c:v>21.5</c:v>
                </c:pt>
                <c:pt idx="14">
                  <c:v>30</c:v>
                </c:pt>
                <c:pt idx="15">
                  <c:v>32.75</c:v>
                </c:pt>
                <c:pt idx="16">
                  <c:v>32.56666666666667</c:v>
                </c:pt>
              </c:numCache>
            </c:numRef>
          </c:val>
        </c:ser>
        <c:ser>
          <c:idx val="0"/>
          <c:order val="1"/>
          <c:tx>
            <c:strRef>
              <c:f>'11'!$D$4</c:f>
              <c:strCache>
                <c:ptCount val="1"/>
                <c:pt idx="0">
                  <c:v>dopočet do 100 %</c:v>
                </c:pt>
              </c:strCache>
            </c:strRef>
          </c:tx>
          <c:spPr>
            <a:solidFill>
              <a:srgbClr val="FFFF66"/>
            </a:solidFill>
          </c:spPr>
          <c:invertIfNegative val="0"/>
          <c:dLbls>
            <c:showLegendKey val="0"/>
            <c:showVal val="1"/>
            <c:showCatName val="0"/>
            <c:showSerName val="0"/>
            <c:showPercent val="0"/>
            <c:showBubbleSize val="0"/>
            <c:showLeaderLines val="0"/>
          </c:dLbls>
          <c:cat>
            <c:strRef>
              <c:f>'11'!$B$5:$B$21</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průměr</c:v>
                </c:pt>
                <c:pt idx="16">
                  <c:v>ČR - průměr</c:v>
                </c:pt>
              </c:strCache>
            </c:strRef>
          </c:cat>
          <c:val>
            <c:numRef>
              <c:f>'11'!$D$5:$D$21</c:f>
              <c:numCache>
                <c:formatCode>0</c:formatCode>
                <c:ptCount val="17"/>
                <c:pt idx="0">
                  <c:v>30</c:v>
                </c:pt>
                <c:pt idx="1">
                  <c:v>85</c:v>
                </c:pt>
                <c:pt idx="2">
                  <c:v>52</c:v>
                </c:pt>
                <c:pt idx="3">
                  <c:v>60</c:v>
                </c:pt>
                <c:pt idx="4">
                  <c:v>90</c:v>
                </c:pt>
                <c:pt idx="5">
                  <c:v>80</c:v>
                </c:pt>
                <c:pt idx="6">
                  <c:v>65</c:v>
                </c:pt>
                <c:pt idx="8">
                  <c:v>80</c:v>
                </c:pt>
                <c:pt idx="9">
                  <c:v>90</c:v>
                </c:pt>
                <c:pt idx="10">
                  <c:v>72</c:v>
                </c:pt>
                <c:pt idx="11">
                  <c:v>29</c:v>
                </c:pt>
                <c:pt idx="12">
                  <c:v>30</c:v>
                </c:pt>
                <c:pt idx="13">
                  <c:v>78.5</c:v>
                </c:pt>
                <c:pt idx="14">
                  <c:v>70</c:v>
                </c:pt>
                <c:pt idx="15">
                  <c:v>67.25</c:v>
                </c:pt>
                <c:pt idx="16">
                  <c:v>67.433333333333337</c:v>
                </c:pt>
              </c:numCache>
            </c:numRef>
          </c:val>
        </c:ser>
        <c:dLbls>
          <c:showLegendKey val="0"/>
          <c:showVal val="0"/>
          <c:showCatName val="0"/>
          <c:showSerName val="0"/>
          <c:showPercent val="0"/>
          <c:showBubbleSize val="0"/>
        </c:dLbls>
        <c:gapWidth val="100"/>
        <c:overlap val="100"/>
        <c:axId val="131873408"/>
        <c:axId val="131871872"/>
      </c:barChart>
      <c:valAx>
        <c:axId val="131871872"/>
        <c:scaling>
          <c:orientation val="minMax"/>
        </c:scaling>
        <c:delete val="0"/>
        <c:axPos val="l"/>
        <c:majorGridlines/>
        <c:numFmt formatCode="0%" sourceLinked="1"/>
        <c:majorTickMark val="out"/>
        <c:minorTickMark val="none"/>
        <c:tickLblPos val="nextTo"/>
        <c:crossAx val="131873408"/>
        <c:crosses val="autoZero"/>
        <c:crossBetween val="between"/>
      </c:valAx>
      <c:catAx>
        <c:axId val="131873408"/>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31871872"/>
        <c:crosses val="autoZero"/>
        <c:auto val="1"/>
        <c:lblAlgn val="ctr"/>
        <c:lblOffset val="100"/>
        <c:noMultiLvlLbl val="0"/>
      </c:catAx>
    </c:plotArea>
    <c:legend>
      <c:legendPos val="r"/>
      <c:layout>
        <c:manualLayout>
          <c:xMode val="edge"/>
          <c:yMode val="edge"/>
          <c:x val="0.54054525876573123"/>
          <c:y val="0.86923901393354774"/>
          <c:w val="0.42367629046369204"/>
          <c:h val="0.10289389067524116"/>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Poměr agendy SÚ k celkové agendě vodoprávního úřadu </a:t>
            </a:r>
            <a:br>
              <a:rPr lang="cs-CZ" sz="1300"/>
            </a:br>
            <a:r>
              <a:rPr lang="cs-CZ" sz="1300"/>
              <a:t>krajských úřadů v roce 2011</a:t>
            </a:r>
          </a:p>
        </c:rich>
      </c:tx>
      <c:layout>
        <c:manualLayout>
          <c:xMode val="edge"/>
          <c:yMode val="edge"/>
          <c:x val="0.1194606256742179"/>
          <c:y val="2.3130934619853886E-2"/>
        </c:manualLayout>
      </c:layout>
      <c:overlay val="0"/>
    </c:title>
    <c:autoTitleDeleted val="0"/>
    <c:plotArea>
      <c:layout>
        <c:manualLayout>
          <c:layoutTarget val="inner"/>
          <c:xMode val="edge"/>
          <c:yMode val="edge"/>
          <c:x val="0.12198727586236187"/>
          <c:y val="0.1895857194969581"/>
          <c:w val="0.47458094437224474"/>
          <c:h val="0.72686737414195679"/>
        </c:manualLayout>
      </c:layout>
      <c:pieChart>
        <c:varyColors val="1"/>
        <c:ser>
          <c:idx val="0"/>
          <c:order val="0"/>
          <c:dPt>
            <c:idx val="0"/>
            <c:bubble3D val="0"/>
            <c:spPr>
              <a:solidFill>
                <a:srgbClr val="CC3300"/>
              </a:solidFill>
            </c:spPr>
          </c:dPt>
          <c:dPt>
            <c:idx val="1"/>
            <c:bubble3D val="0"/>
            <c:spPr>
              <a:solidFill>
                <a:srgbClr val="FF9900"/>
              </a:solidFill>
            </c:spPr>
          </c:dPt>
          <c:dPt>
            <c:idx val="2"/>
            <c:bubble3D val="0"/>
            <c:spPr>
              <a:solidFill>
                <a:srgbClr val="FFCC00"/>
              </a:solidFill>
            </c:spPr>
          </c:dPt>
          <c:dPt>
            <c:idx val="3"/>
            <c:bubble3D val="0"/>
            <c:spPr>
              <a:solidFill>
                <a:srgbClr val="FFFF66"/>
              </a:solidFill>
            </c:spPr>
          </c:dPt>
          <c:dLbls>
            <c:dLblPos val="outEnd"/>
            <c:showLegendKey val="0"/>
            <c:showVal val="0"/>
            <c:showCatName val="0"/>
            <c:showSerName val="0"/>
            <c:showPercent val="1"/>
            <c:showBubbleSize val="0"/>
            <c:showLeaderLines val="0"/>
          </c:dLbls>
          <c:cat>
            <c:strRef>
              <c:f>'11'!$C$4:$D$4</c:f>
              <c:strCache>
                <c:ptCount val="2"/>
                <c:pt idx="0">
                  <c:v>průměrný podíl agendy stavebního úřadu k celkové agendě vykonávané vodoprávním úřadem</c:v>
                </c:pt>
                <c:pt idx="1">
                  <c:v>dopočet do 100 %</c:v>
                </c:pt>
              </c:strCache>
            </c:strRef>
          </c:cat>
          <c:val>
            <c:numRef>
              <c:f>'11'!$C$20:$D$20</c:f>
              <c:numCache>
                <c:formatCode>0</c:formatCode>
                <c:ptCount val="2"/>
                <c:pt idx="0">
                  <c:v>32.75</c:v>
                </c:pt>
                <c:pt idx="1">
                  <c:v>67.25</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71423691586209237"/>
          <c:y val="0.45994757681994147"/>
          <c:w val="0.23047926763597198"/>
          <c:h val="0.52704654131382667"/>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Poměr agendy SÚ k celkové agendě vodoprávního úřadu </a:t>
            </a:r>
            <a:br>
              <a:rPr lang="cs-CZ" sz="1300"/>
            </a:br>
            <a:r>
              <a:rPr lang="cs-CZ" sz="1300"/>
              <a:t>ministerstva zemědělství v roce 2011</a:t>
            </a:r>
          </a:p>
        </c:rich>
      </c:tx>
      <c:layout>
        <c:manualLayout>
          <c:xMode val="edge"/>
          <c:yMode val="edge"/>
          <c:x val="0.1194606256742179"/>
          <c:y val="2.3130934619853886E-2"/>
        </c:manualLayout>
      </c:layout>
      <c:overlay val="0"/>
    </c:title>
    <c:autoTitleDeleted val="0"/>
    <c:plotArea>
      <c:layout>
        <c:manualLayout>
          <c:layoutTarget val="inner"/>
          <c:xMode val="edge"/>
          <c:yMode val="edge"/>
          <c:x val="0.12198727586236187"/>
          <c:y val="0.1895857194969581"/>
          <c:w val="0.47458094437224474"/>
          <c:h val="0.72686737414195679"/>
        </c:manualLayout>
      </c:layout>
      <c:pieChart>
        <c:varyColors val="1"/>
        <c:ser>
          <c:idx val="0"/>
          <c:order val="0"/>
          <c:dPt>
            <c:idx val="0"/>
            <c:bubble3D val="0"/>
            <c:spPr>
              <a:solidFill>
                <a:srgbClr val="CC3300"/>
              </a:solidFill>
            </c:spPr>
          </c:dPt>
          <c:dPt>
            <c:idx val="1"/>
            <c:bubble3D val="0"/>
            <c:spPr>
              <a:solidFill>
                <a:srgbClr val="FF9900"/>
              </a:solidFill>
            </c:spPr>
          </c:dPt>
          <c:dPt>
            <c:idx val="2"/>
            <c:bubble3D val="0"/>
            <c:spPr>
              <a:solidFill>
                <a:srgbClr val="FFCC00"/>
              </a:solidFill>
            </c:spPr>
          </c:dPt>
          <c:dPt>
            <c:idx val="3"/>
            <c:bubble3D val="0"/>
            <c:spPr>
              <a:solidFill>
                <a:srgbClr val="FFFF66"/>
              </a:solidFill>
            </c:spPr>
          </c:dPt>
          <c:dLbls>
            <c:dLblPos val="outEnd"/>
            <c:showLegendKey val="0"/>
            <c:showVal val="0"/>
            <c:showCatName val="0"/>
            <c:showSerName val="0"/>
            <c:showPercent val="1"/>
            <c:showBubbleSize val="0"/>
            <c:showLeaderLines val="0"/>
          </c:dLbls>
          <c:cat>
            <c:strRef>
              <c:f>'11'!$C$4:$D$4</c:f>
              <c:strCache>
                <c:ptCount val="2"/>
                <c:pt idx="0">
                  <c:v>průměrný podíl agendy stavebního úřadu k celkové agendě vykonávané vodoprávním úřadem</c:v>
                </c:pt>
                <c:pt idx="1">
                  <c:v>dopočet do 100 %</c:v>
                </c:pt>
              </c:strCache>
            </c:strRef>
          </c:cat>
          <c:val>
            <c:numRef>
              <c:f>'11'!$C$19:$D$19</c:f>
              <c:numCache>
                <c:formatCode>0</c:formatCode>
                <c:ptCount val="2"/>
                <c:pt idx="0">
                  <c:v>30</c:v>
                </c:pt>
                <c:pt idx="1">
                  <c:v>70</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71423691586209237"/>
          <c:y val="0.45994757681994147"/>
          <c:w val="0.23047926763597198"/>
          <c:h val="0.52704654131382667"/>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Poměr agendy SÚ k celkové agendě vodoprávního úřadu </a:t>
            </a:r>
            <a:br>
              <a:rPr lang="cs-CZ" sz="1300"/>
            </a:br>
            <a:r>
              <a:rPr lang="cs-CZ" sz="1300"/>
              <a:t>v ČR v roce 2011</a:t>
            </a:r>
          </a:p>
        </c:rich>
      </c:tx>
      <c:layout>
        <c:manualLayout>
          <c:xMode val="edge"/>
          <c:yMode val="edge"/>
          <c:x val="0.1194606256742179"/>
          <c:y val="2.3130934619853886E-2"/>
        </c:manualLayout>
      </c:layout>
      <c:overlay val="0"/>
    </c:title>
    <c:autoTitleDeleted val="0"/>
    <c:plotArea>
      <c:layout>
        <c:manualLayout>
          <c:layoutTarget val="inner"/>
          <c:xMode val="edge"/>
          <c:yMode val="edge"/>
          <c:x val="0.12198727586236187"/>
          <c:y val="0.1895857194969581"/>
          <c:w val="0.47458094437224474"/>
          <c:h val="0.72686737414195679"/>
        </c:manualLayout>
      </c:layout>
      <c:pieChart>
        <c:varyColors val="1"/>
        <c:ser>
          <c:idx val="0"/>
          <c:order val="0"/>
          <c:dPt>
            <c:idx val="0"/>
            <c:bubble3D val="0"/>
            <c:spPr>
              <a:solidFill>
                <a:srgbClr val="CC3300"/>
              </a:solidFill>
            </c:spPr>
          </c:dPt>
          <c:dPt>
            <c:idx val="1"/>
            <c:bubble3D val="0"/>
            <c:spPr>
              <a:solidFill>
                <a:srgbClr val="FF9900"/>
              </a:solidFill>
            </c:spPr>
          </c:dPt>
          <c:dPt>
            <c:idx val="2"/>
            <c:bubble3D val="0"/>
            <c:spPr>
              <a:solidFill>
                <a:srgbClr val="FFCC00"/>
              </a:solidFill>
            </c:spPr>
          </c:dPt>
          <c:dPt>
            <c:idx val="3"/>
            <c:bubble3D val="0"/>
            <c:spPr>
              <a:solidFill>
                <a:srgbClr val="FFFF66"/>
              </a:solidFill>
            </c:spPr>
          </c:dPt>
          <c:dLbls>
            <c:dLblPos val="outEnd"/>
            <c:showLegendKey val="0"/>
            <c:showVal val="0"/>
            <c:showCatName val="0"/>
            <c:showSerName val="0"/>
            <c:showPercent val="1"/>
            <c:showBubbleSize val="0"/>
            <c:showLeaderLines val="0"/>
          </c:dLbls>
          <c:cat>
            <c:strRef>
              <c:f>'11'!$C$4:$D$4</c:f>
              <c:strCache>
                <c:ptCount val="2"/>
                <c:pt idx="0">
                  <c:v>průměrný podíl agendy stavebního úřadu k celkové agendě vykonávané vodoprávním úřadem</c:v>
                </c:pt>
                <c:pt idx="1">
                  <c:v>dopočet do 100 %</c:v>
                </c:pt>
              </c:strCache>
            </c:strRef>
          </c:cat>
          <c:val>
            <c:numRef>
              <c:f>'11'!$C$21:$D$21</c:f>
              <c:numCache>
                <c:formatCode>0</c:formatCode>
                <c:ptCount val="2"/>
                <c:pt idx="0">
                  <c:v>32.56666666666667</c:v>
                </c:pt>
                <c:pt idx="1">
                  <c:v>67.433333333333337</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71423691586209237"/>
          <c:y val="0.45994757681994147"/>
          <c:w val="0.23047926763597198"/>
          <c:h val="0.52704654131382667"/>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Vzdělání oprávněných úředních osob v roce 2011 </a:t>
            </a:r>
          </a:p>
        </c:rich>
      </c:tx>
      <c:layout>
        <c:manualLayout>
          <c:xMode val="edge"/>
          <c:yMode val="edge"/>
          <c:x val="0.11761061420720469"/>
          <c:y val="2.6435353851261587E-2"/>
        </c:manualLayout>
      </c:layout>
      <c:overlay val="0"/>
    </c:title>
    <c:autoTitleDeleted val="0"/>
    <c:plotArea>
      <c:layout>
        <c:manualLayout>
          <c:layoutTarget val="inner"/>
          <c:xMode val="edge"/>
          <c:yMode val="edge"/>
          <c:x val="6.386755501716132E-2"/>
          <c:y val="0.10732124927337103"/>
          <c:w val="0.747884245238576"/>
          <c:h val="0.53812732301079813"/>
        </c:manualLayout>
      </c:layout>
      <c:barChart>
        <c:barDir val="col"/>
        <c:grouping val="percentStacked"/>
        <c:varyColors val="0"/>
        <c:ser>
          <c:idx val="3"/>
          <c:order val="0"/>
          <c:tx>
            <c:strRef>
              <c:f>'3'!$G$3</c:f>
              <c:strCache>
                <c:ptCount val="1"/>
                <c:pt idx="0">
                  <c:v>poměr oprávněných úředních osob s maturitou (%)</c:v>
                </c:pt>
              </c:strCache>
            </c:strRef>
          </c:tx>
          <c:spPr>
            <a:solidFill>
              <a:srgbClr val="FFFF66"/>
            </a:solidFill>
          </c:spPr>
          <c:invertIfNegative val="0"/>
          <c:dLbls>
            <c:dLbl>
              <c:idx val="2"/>
              <c:layout>
                <c:manualLayout>
                  <c:x val="-1.0719533844677182E-4"/>
                  <c:y val="3.3044192314076984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'3'!$B$4:$B$20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'3'!$G$4:$G$20</c:f>
              <c:numCache>
                <c:formatCode>0</c:formatCode>
                <c:ptCount val="17"/>
                <c:pt idx="0">
                  <c:v>10</c:v>
                </c:pt>
                <c:pt idx="1">
                  <c:v>22.222222222222221</c:v>
                </c:pt>
                <c:pt idx="2">
                  <c:v>0</c:v>
                </c:pt>
                <c:pt idx="3">
                  <c:v>0</c:v>
                </c:pt>
                <c:pt idx="4">
                  <c:v>0</c:v>
                </c:pt>
                <c:pt idx="5">
                  <c:v>0</c:v>
                </c:pt>
                <c:pt idx="6">
                  <c:v>0</c:v>
                </c:pt>
                <c:pt idx="7">
                  <c:v>0</c:v>
                </c:pt>
                <c:pt idx="8">
                  <c:v>0</c:v>
                </c:pt>
                <c:pt idx="9">
                  <c:v>0</c:v>
                </c:pt>
                <c:pt idx="10">
                  <c:v>16.666666666666664</c:v>
                </c:pt>
                <c:pt idx="11">
                  <c:v>14.285714285714285</c:v>
                </c:pt>
                <c:pt idx="12">
                  <c:v>14.285714285714285</c:v>
                </c:pt>
                <c:pt idx="13">
                  <c:v>0</c:v>
                </c:pt>
                <c:pt idx="14">
                  <c:v>12.5</c:v>
                </c:pt>
                <c:pt idx="15">
                  <c:v>7.1428571428571423</c:v>
                </c:pt>
                <c:pt idx="16">
                  <c:v>7.608695652173914</c:v>
                </c:pt>
              </c:numCache>
            </c:numRef>
          </c:val>
        </c:ser>
        <c:ser>
          <c:idx val="0"/>
          <c:order val="1"/>
          <c:tx>
            <c:strRef>
              <c:f>'3'!$H$3</c:f>
              <c:strCache>
                <c:ptCount val="1"/>
                <c:pt idx="0">
                  <c:v>poměr oprávněných úředních osob s bakalářským vzděláním (%)</c:v>
                </c:pt>
              </c:strCache>
            </c:strRef>
          </c:tx>
          <c:spPr>
            <a:solidFill>
              <a:srgbClr val="FFCC00"/>
            </a:solidFill>
          </c:spPr>
          <c:invertIfNegative val="0"/>
          <c:dLbls>
            <c:showLegendKey val="0"/>
            <c:showVal val="1"/>
            <c:showCatName val="0"/>
            <c:showSerName val="0"/>
            <c:showPercent val="0"/>
            <c:showBubbleSize val="0"/>
            <c:showLeaderLines val="0"/>
          </c:dLbls>
          <c:cat>
            <c:strRef>
              <c:f>'3'!$B$4:$B$20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'3'!$H$4:$H$20</c:f>
              <c:numCache>
                <c:formatCode>0</c:formatCode>
                <c:ptCount val="17"/>
                <c:pt idx="0">
                  <c:v>0</c:v>
                </c:pt>
                <c:pt idx="1">
                  <c:v>0</c:v>
                </c:pt>
                <c:pt idx="2">
                  <c:v>0</c:v>
                </c:pt>
                <c:pt idx="3">
                  <c:v>0</c:v>
                </c:pt>
                <c:pt idx="4">
                  <c:v>0</c:v>
                </c:pt>
                <c:pt idx="5">
                  <c:v>0</c:v>
                </c:pt>
                <c:pt idx="6">
                  <c:v>0</c:v>
                </c:pt>
                <c:pt idx="7">
                  <c:v>14.285714285714285</c:v>
                </c:pt>
                <c:pt idx="8">
                  <c:v>0</c:v>
                </c:pt>
                <c:pt idx="9">
                  <c:v>0</c:v>
                </c:pt>
                <c:pt idx="10">
                  <c:v>0</c:v>
                </c:pt>
                <c:pt idx="11">
                  <c:v>14.285714285714285</c:v>
                </c:pt>
                <c:pt idx="12">
                  <c:v>14.285714285714285</c:v>
                </c:pt>
                <c:pt idx="13">
                  <c:v>0</c:v>
                </c:pt>
                <c:pt idx="14">
                  <c:v>0</c:v>
                </c:pt>
                <c:pt idx="15">
                  <c:v>3.5714285714285712</c:v>
                </c:pt>
                <c:pt idx="16">
                  <c:v>3.2608695652173911</c:v>
                </c:pt>
              </c:numCache>
            </c:numRef>
          </c:val>
        </c:ser>
        <c:ser>
          <c:idx val="1"/>
          <c:order val="2"/>
          <c:tx>
            <c:strRef>
              <c:f>'3'!$I$3</c:f>
              <c:strCache>
                <c:ptCount val="1"/>
                <c:pt idx="0">
                  <c:v>poměr oprávněných úředních osob s magisterským vzděláním (%)</c:v>
                </c:pt>
              </c:strCache>
            </c:strRef>
          </c:tx>
          <c:spPr>
            <a:solidFill>
              <a:srgbClr val="FF9900"/>
            </a:solidFill>
          </c:spPr>
          <c:invertIfNegative val="0"/>
          <c:dLbls>
            <c:showLegendKey val="0"/>
            <c:showVal val="1"/>
            <c:showCatName val="0"/>
            <c:showSerName val="0"/>
            <c:showPercent val="0"/>
            <c:showBubbleSize val="0"/>
            <c:showLeaderLines val="0"/>
          </c:dLbls>
          <c:cat>
            <c:strRef>
              <c:f>'3'!$B$4:$B$20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'3'!$I$4:$I$20</c:f>
              <c:numCache>
                <c:formatCode>0</c:formatCode>
                <c:ptCount val="17"/>
                <c:pt idx="0">
                  <c:v>90</c:v>
                </c:pt>
                <c:pt idx="1">
                  <c:v>77.777777777777786</c:v>
                </c:pt>
                <c:pt idx="2">
                  <c:v>100</c:v>
                </c:pt>
                <c:pt idx="3">
                  <c:v>100</c:v>
                </c:pt>
                <c:pt idx="4">
                  <c:v>100</c:v>
                </c:pt>
                <c:pt idx="5">
                  <c:v>100</c:v>
                </c:pt>
                <c:pt idx="6">
                  <c:v>100</c:v>
                </c:pt>
                <c:pt idx="7">
                  <c:v>85.714285714285708</c:v>
                </c:pt>
                <c:pt idx="8">
                  <c:v>100</c:v>
                </c:pt>
                <c:pt idx="9">
                  <c:v>100</c:v>
                </c:pt>
                <c:pt idx="10">
                  <c:v>83.333333333333343</c:v>
                </c:pt>
                <c:pt idx="11">
                  <c:v>71.428571428571431</c:v>
                </c:pt>
                <c:pt idx="12">
                  <c:v>71.428571428571431</c:v>
                </c:pt>
                <c:pt idx="13">
                  <c:v>100</c:v>
                </c:pt>
                <c:pt idx="14">
                  <c:v>87.5</c:v>
                </c:pt>
                <c:pt idx="15">
                  <c:v>89.285714285714292</c:v>
                </c:pt>
                <c:pt idx="16">
                  <c:v>89.130434782608688</c:v>
                </c:pt>
              </c:numCache>
            </c:numRef>
          </c:val>
        </c:ser>
        <c:dLbls>
          <c:showLegendKey val="0"/>
          <c:showVal val="0"/>
          <c:showCatName val="0"/>
          <c:showSerName val="0"/>
          <c:showPercent val="0"/>
          <c:showBubbleSize val="0"/>
        </c:dLbls>
        <c:gapWidth val="100"/>
        <c:overlap val="100"/>
        <c:axId val="126769792"/>
        <c:axId val="126768256"/>
      </c:barChart>
      <c:valAx>
        <c:axId val="126768256"/>
        <c:scaling>
          <c:orientation val="minMax"/>
        </c:scaling>
        <c:delete val="0"/>
        <c:axPos val="l"/>
        <c:majorGridlines/>
        <c:numFmt formatCode="0%" sourceLinked="1"/>
        <c:majorTickMark val="out"/>
        <c:minorTickMark val="none"/>
        <c:tickLblPos val="nextTo"/>
        <c:crossAx val="126769792"/>
        <c:crosses val="autoZero"/>
        <c:crossBetween val="between"/>
      </c:valAx>
      <c:catAx>
        <c:axId val="126769792"/>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26768256"/>
        <c:crosses val="autoZero"/>
        <c:auto val="1"/>
        <c:lblAlgn val="ctr"/>
        <c:lblOffset val="100"/>
        <c:noMultiLvlLbl val="0"/>
      </c:catAx>
    </c:plotArea>
    <c:legend>
      <c:legendPos val="r"/>
      <c:layout>
        <c:manualLayout>
          <c:xMode val="edge"/>
          <c:yMode val="edge"/>
          <c:x val="0.70977602799650041"/>
          <c:y val="0.78280055025276185"/>
          <c:w val="0.2731299549094825"/>
          <c:h val="0.19399245512317392"/>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Praxe úředních osob v roce 2011 - kraje</a:t>
            </a:r>
          </a:p>
        </c:rich>
      </c:tx>
      <c:layout>
        <c:manualLayout>
          <c:xMode val="edge"/>
          <c:yMode val="edge"/>
          <c:x val="0.11761061420720469"/>
          <c:y val="2.6435353851261587E-2"/>
        </c:manualLayout>
      </c:layout>
      <c:overlay val="0"/>
    </c:title>
    <c:autoTitleDeleted val="0"/>
    <c:plotArea>
      <c:layout>
        <c:manualLayout>
          <c:layoutTarget val="inner"/>
          <c:xMode val="edge"/>
          <c:yMode val="edge"/>
          <c:x val="4.0357503552691562E-2"/>
          <c:y val="0.12241165084072103"/>
          <c:w val="0.77374305989529091"/>
          <c:h val="0.68644557227508729"/>
        </c:manualLayout>
      </c:layout>
      <c:barChart>
        <c:barDir val="col"/>
        <c:grouping val="percentStacked"/>
        <c:varyColors val="0"/>
        <c:ser>
          <c:idx val="2"/>
          <c:order val="0"/>
          <c:tx>
            <c:strRef>
              <c:f>'4'!$E$3</c:f>
              <c:strCache>
                <c:ptCount val="1"/>
                <c:pt idx="0">
                  <c:v>nad 10 let</c:v>
                </c:pt>
              </c:strCache>
            </c:strRef>
          </c:tx>
          <c:spPr>
            <a:solidFill>
              <a:srgbClr val="FF9900"/>
            </a:solidFill>
          </c:spPr>
          <c:invertIfNegative val="0"/>
          <c:dLbls>
            <c:showLegendKey val="0"/>
            <c:showVal val="1"/>
            <c:showCatName val="0"/>
            <c:showSerName val="0"/>
            <c:showPercent val="0"/>
            <c:showBubbleSize val="0"/>
            <c:showLeaderLines val="0"/>
          </c:dLbls>
          <c:cat>
            <c:strRef>
              <c:f>'4'!$B$4:$B$17</c:f>
              <c:strCache>
                <c:ptCount val="14"/>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strCache>
            </c:strRef>
          </c:cat>
          <c:val>
            <c:numRef>
              <c:f>'4'!$E$4:$E$17</c:f>
              <c:numCache>
                <c:formatCode>0</c:formatCode>
                <c:ptCount val="14"/>
                <c:pt idx="0">
                  <c:v>7</c:v>
                </c:pt>
                <c:pt idx="1">
                  <c:v>7</c:v>
                </c:pt>
                <c:pt idx="2">
                  <c:v>1</c:v>
                </c:pt>
                <c:pt idx="3">
                  <c:v>4</c:v>
                </c:pt>
                <c:pt idx="4">
                  <c:v>2</c:v>
                </c:pt>
                <c:pt idx="5">
                  <c:v>4</c:v>
                </c:pt>
                <c:pt idx="6">
                  <c:v>1</c:v>
                </c:pt>
                <c:pt idx="7">
                  <c:v>6</c:v>
                </c:pt>
                <c:pt idx="8">
                  <c:v>2</c:v>
                </c:pt>
                <c:pt idx="9">
                  <c:v>5</c:v>
                </c:pt>
                <c:pt idx="10">
                  <c:v>4</c:v>
                </c:pt>
                <c:pt idx="11">
                  <c:v>2</c:v>
                </c:pt>
                <c:pt idx="12">
                  <c:v>5</c:v>
                </c:pt>
                <c:pt idx="13">
                  <c:v>2</c:v>
                </c:pt>
              </c:numCache>
            </c:numRef>
          </c:val>
        </c:ser>
        <c:ser>
          <c:idx val="0"/>
          <c:order val="1"/>
          <c:tx>
            <c:strRef>
              <c:f>'4'!$D$3</c:f>
              <c:strCache>
                <c:ptCount val="1"/>
                <c:pt idx="0">
                  <c:v>nad 5 do 10 let včetně</c:v>
                </c:pt>
              </c:strCache>
            </c:strRef>
          </c:tx>
          <c:spPr>
            <a:solidFill>
              <a:srgbClr val="FFCC00"/>
            </a:solidFill>
          </c:spPr>
          <c:invertIfNegative val="0"/>
          <c:dLbls>
            <c:showLegendKey val="0"/>
            <c:showVal val="1"/>
            <c:showCatName val="0"/>
            <c:showSerName val="0"/>
            <c:showPercent val="0"/>
            <c:showBubbleSize val="0"/>
            <c:showLeaderLines val="0"/>
          </c:dLbls>
          <c:cat>
            <c:strRef>
              <c:f>'4'!$B$4:$B$17</c:f>
              <c:strCache>
                <c:ptCount val="14"/>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strCache>
            </c:strRef>
          </c:cat>
          <c:val>
            <c:numRef>
              <c:f>'4'!$D$4:$D$17</c:f>
              <c:numCache>
                <c:formatCode>0</c:formatCode>
                <c:ptCount val="14"/>
                <c:pt idx="0">
                  <c:v>3</c:v>
                </c:pt>
                <c:pt idx="1">
                  <c:v>1</c:v>
                </c:pt>
                <c:pt idx="2">
                  <c:v>0</c:v>
                </c:pt>
                <c:pt idx="3">
                  <c:v>1</c:v>
                </c:pt>
                <c:pt idx="4">
                  <c:v>2</c:v>
                </c:pt>
                <c:pt idx="5">
                  <c:v>0</c:v>
                </c:pt>
                <c:pt idx="6">
                  <c:v>0</c:v>
                </c:pt>
                <c:pt idx="8">
                  <c:v>0</c:v>
                </c:pt>
                <c:pt idx="9">
                  <c:v>0</c:v>
                </c:pt>
                <c:pt idx="10">
                  <c:v>1</c:v>
                </c:pt>
                <c:pt idx="11">
                  <c:v>5</c:v>
                </c:pt>
                <c:pt idx="12">
                  <c:v>0</c:v>
                </c:pt>
                <c:pt idx="13">
                  <c:v>5</c:v>
                </c:pt>
              </c:numCache>
            </c:numRef>
          </c:val>
        </c:ser>
        <c:ser>
          <c:idx val="1"/>
          <c:order val="2"/>
          <c:tx>
            <c:strRef>
              <c:f>'4'!$C$3</c:f>
              <c:strCache>
                <c:ptCount val="1"/>
                <c:pt idx="0">
                  <c:v>do 5 let včetně</c:v>
                </c:pt>
              </c:strCache>
            </c:strRef>
          </c:tx>
          <c:spPr>
            <a:solidFill>
              <a:srgbClr val="FFFF66"/>
            </a:solidFill>
          </c:spPr>
          <c:invertIfNegative val="0"/>
          <c:dLbls>
            <c:showLegendKey val="0"/>
            <c:showVal val="1"/>
            <c:showCatName val="0"/>
            <c:showSerName val="0"/>
            <c:showPercent val="0"/>
            <c:showBubbleSize val="0"/>
            <c:showLeaderLines val="0"/>
          </c:dLbls>
          <c:cat>
            <c:strRef>
              <c:f>'4'!$B$4:$B$17</c:f>
              <c:strCache>
                <c:ptCount val="14"/>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strCache>
            </c:strRef>
          </c:cat>
          <c:val>
            <c:numRef>
              <c:f>'4'!$C$4:$C$17</c:f>
              <c:numCache>
                <c:formatCode>0</c:formatCode>
                <c:ptCount val="14"/>
                <c:pt idx="0">
                  <c:v>0</c:v>
                </c:pt>
                <c:pt idx="1">
                  <c:v>1</c:v>
                </c:pt>
                <c:pt idx="2">
                  <c:v>1</c:v>
                </c:pt>
                <c:pt idx="3">
                  <c:v>0</c:v>
                </c:pt>
                <c:pt idx="4">
                  <c:v>0</c:v>
                </c:pt>
                <c:pt idx="5">
                  <c:v>1</c:v>
                </c:pt>
                <c:pt idx="6">
                  <c:v>0</c:v>
                </c:pt>
                <c:pt idx="7">
                  <c:v>1</c:v>
                </c:pt>
                <c:pt idx="8">
                  <c:v>0</c:v>
                </c:pt>
                <c:pt idx="9">
                  <c:v>0</c:v>
                </c:pt>
                <c:pt idx="10">
                  <c:v>1</c:v>
                </c:pt>
                <c:pt idx="11">
                  <c:v>0</c:v>
                </c:pt>
                <c:pt idx="12">
                  <c:v>2</c:v>
                </c:pt>
                <c:pt idx="13">
                  <c:v>3</c:v>
                </c:pt>
              </c:numCache>
            </c:numRef>
          </c:val>
        </c:ser>
        <c:dLbls>
          <c:showLegendKey val="0"/>
          <c:showVal val="0"/>
          <c:showCatName val="0"/>
          <c:showSerName val="0"/>
          <c:showPercent val="0"/>
          <c:showBubbleSize val="0"/>
        </c:dLbls>
        <c:gapWidth val="100"/>
        <c:overlap val="100"/>
        <c:axId val="129543552"/>
        <c:axId val="129542016"/>
      </c:barChart>
      <c:valAx>
        <c:axId val="129542016"/>
        <c:scaling>
          <c:orientation val="minMax"/>
        </c:scaling>
        <c:delete val="0"/>
        <c:axPos val="l"/>
        <c:majorGridlines/>
        <c:numFmt formatCode="0%" sourceLinked="1"/>
        <c:majorTickMark val="out"/>
        <c:minorTickMark val="none"/>
        <c:tickLblPos val="nextTo"/>
        <c:crossAx val="129543552"/>
        <c:crosses val="autoZero"/>
        <c:crossBetween val="between"/>
      </c:valAx>
      <c:catAx>
        <c:axId val="129543552"/>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29542016"/>
        <c:crosses val="autoZero"/>
        <c:auto val="1"/>
        <c:lblAlgn val="ctr"/>
        <c:lblOffset val="100"/>
        <c:noMultiLvlLbl val="0"/>
      </c:catAx>
    </c:plotArea>
    <c:legend>
      <c:legendPos val="r"/>
      <c:layout>
        <c:manualLayout>
          <c:xMode val="edge"/>
          <c:yMode val="edge"/>
          <c:x val="0.83128620033606915"/>
          <c:y val="0.59538791333284702"/>
          <c:w val="0.15131553000319403"/>
          <c:h val="0.13883232047549979"/>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Praxe oprávněných úředních osob v roce 2011 </a:t>
            </a:r>
          </a:p>
        </c:rich>
      </c:tx>
      <c:layout>
        <c:manualLayout>
          <c:xMode val="edge"/>
          <c:yMode val="edge"/>
          <c:x val="0.11761061420720469"/>
          <c:y val="2.6435353851261587E-2"/>
        </c:manualLayout>
      </c:layout>
      <c:overlay val="0"/>
    </c:title>
    <c:autoTitleDeleted val="0"/>
    <c:plotArea>
      <c:layout>
        <c:manualLayout>
          <c:layoutTarget val="inner"/>
          <c:xMode val="edge"/>
          <c:yMode val="edge"/>
          <c:x val="6.386755501716132E-2"/>
          <c:y val="0.10732124927337103"/>
          <c:w val="0.747884245238576"/>
          <c:h val="0.53812732301079813"/>
        </c:manualLayout>
      </c:layout>
      <c:barChart>
        <c:barDir val="col"/>
        <c:grouping val="percentStacked"/>
        <c:varyColors val="0"/>
        <c:ser>
          <c:idx val="3"/>
          <c:order val="0"/>
          <c:tx>
            <c:strRef>
              <c:f>'4'!$G$3</c:f>
              <c:strCache>
                <c:ptCount val="1"/>
                <c:pt idx="0">
                  <c:v>poměr oprávněných úředních osob s praxí do 5 let (%)</c:v>
                </c:pt>
              </c:strCache>
            </c:strRef>
          </c:tx>
          <c:spPr>
            <a:solidFill>
              <a:srgbClr val="FFFF66"/>
            </a:solidFill>
          </c:spPr>
          <c:invertIfNegative val="0"/>
          <c:dLbls>
            <c:dLbl>
              <c:idx val="2"/>
              <c:layout>
                <c:manualLayout>
                  <c:x val="-1.0719533844677182E-4"/>
                  <c:y val="3.3044192314076984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'4'!$B$4:$B$20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'4'!$G$4:$G$20</c:f>
              <c:numCache>
                <c:formatCode>0</c:formatCode>
                <c:ptCount val="17"/>
                <c:pt idx="0">
                  <c:v>0</c:v>
                </c:pt>
                <c:pt idx="1">
                  <c:v>11.111111111111111</c:v>
                </c:pt>
                <c:pt idx="2">
                  <c:v>50</c:v>
                </c:pt>
                <c:pt idx="3">
                  <c:v>0</c:v>
                </c:pt>
                <c:pt idx="4">
                  <c:v>0</c:v>
                </c:pt>
                <c:pt idx="5">
                  <c:v>20</c:v>
                </c:pt>
                <c:pt idx="6">
                  <c:v>0</c:v>
                </c:pt>
                <c:pt idx="7">
                  <c:v>14.285714285714285</c:v>
                </c:pt>
                <c:pt idx="8">
                  <c:v>0</c:v>
                </c:pt>
                <c:pt idx="9">
                  <c:v>0</c:v>
                </c:pt>
                <c:pt idx="10">
                  <c:v>16.666666666666664</c:v>
                </c:pt>
                <c:pt idx="11">
                  <c:v>0</c:v>
                </c:pt>
                <c:pt idx="12">
                  <c:v>28.571428571428569</c:v>
                </c:pt>
                <c:pt idx="13">
                  <c:v>30</c:v>
                </c:pt>
                <c:pt idx="14">
                  <c:v>12.5</c:v>
                </c:pt>
                <c:pt idx="15">
                  <c:v>12.5</c:v>
                </c:pt>
                <c:pt idx="16">
                  <c:v>12.5</c:v>
                </c:pt>
              </c:numCache>
            </c:numRef>
          </c:val>
        </c:ser>
        <c:ser>
          <c:idx val="0"/>
          <c:order val="1"/>
          <c:tx>
            <c:strRef>
              <c:f>'4'!$H$3</c:f>
              <c:strCache>
                <c:ptCount val="1"/>
                <c:pt idx="0">
                  <c:v>poměr oprávněných úředních osob s praxí nad 5 do 10 let včetně (%)</c:v>
                </c:pt>
              </c:strCache>
            </c:strRef>
          </c:tx>
          <c:spPr>
            <a:solidFill>
              <a:srgbClr val="FFCC00"/>
            </a:solidFill>
          </c:spPr>
          <c:invertIfNegative val="0"/>
          <c:dLbls>
            <c:showLegendKey val="0"/>
            <c:showVal val="1"/>
            <c:showCatName val="0"/>
            <c:showSerName val="0"/>
            <c:showPercent val="0"/>
            <c:showBubbleSize val="0"/>
            <c:showLeaderLines val="0"/>
          </c:dLbls>
          <c:cat>
            <c:strRef>
              <c:f>'4'!$B$4:$B$20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'4'!$H$4:$H$20</c:f>
              <c:numCache>
                <c:formatCode>0</c:formatCode>
                <c:ptCount val="17"/>
                <c:pt idx="0">
                  <c:v>30</c:v>
                </c:pt>
                <c:pt idx="1">
                  <c:v>11.111111111111111</c:v>
                </c:pt>
                <c:pt idx="2">
                  <c:v>0</c:v>
                </c:pt>
                <c:pt idx="3">
                  <c:v>20</c:v>
                </c:pt>
                <c:pt idx="4">
                  <c:v>50</c:v>
                </c:pt>
                <c:pt idx="5">
                  <c:v>0</c:v>
                </c:pt>
                <c:pt idx="6">
                  <c:v>0</c:v>
                </c:pt>
                <c:pt idx="7">
                  <c:v>0</c:v>
                </c:pt>
                <c:pt idx="8">
                  <c:v>0</c:v>
                </c:pt>
                <c:pt idx="9">
                  <c:v>0</c:v>
                </c:pt>
                <c:pt idx="10">
                  <c:v>16.666666666666664</c:v>
                </c:pt>
                <c:pt idx="11">
                  <c:v>71.428571428571431</c:v>
                </c:pt>
                <c:pt idx="12">
                  <c:v>0</c:v>
                </c:pt>
                <c:pt idx="13">
                  <c:v>50</c:v>
                </c:pt>
                <c:pt idx="14">
                  <c:v>25</c:v>
                </c:pt>
                <c:pt idx="15">
                  <c:v>22.5</c:v>
                </c:pt>
                <c:pt idx="16">
                  <c:v>22.727272727272727</c:v>
                </c:pt>
              </c:numCache>
            </c:numRef>
          </c:val>
        </c:ser>
        <c:ser>
          <c:idx val="1"/>
          <c:order val="2"/>
          <c:tx>
            <c:strRef>
              <c:f>'4'!$I$3</c:f>
              <c:strCache>
                <c:ptCount val="1"/>
                <c:pt idx="0">
                  <c:v>poměr oprávněných úředních osob s praxí nad 10 let (%)</c:v>
                </c:pt>
              </c:strCache>
            </c:strRef>
          </c:tx>
          <c:spPr>
            <a:solidFill>
              <a:srgbClr val="FF9900"/>
            </a:solidFill>
          </c:spPr>
          <c:invertIfNegative val="0"/>
          <c:dLbls>
            <c:showLegendKey val="0"/>
            <c:showVal val="1"/>
            <c:showCatName val="0"/>
            <c:showSerName val="0"/>
            <c:showPercent val="0"/>
            <c:showBubbleSize val="0"/>
            <c:showLeaderLines val="0"/>
          </c:dLbls>
          <c:cat>
            <c:strRef>
              <c:f>'4'!$B$4:$B$20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'4'!$I$4:$I$20</c:f>
              <c:numCache>
                <c:formatCode>0</c:formatCode>
                <c:ptCount val="17"/>
                <c:pt idx="0">
                  <c:v>70</c:v>
                </c:pt>
                <c:pt idx="1">
                  <c:v>77.777777777777786</c:v>
                </c:pt>
                <c:pt idx="2">
                  <c:v>50</c:v>
                </c:pt>
                <c:pt idx="3">
                  <c:v>80</c:v>
                </c:pt>
                <c:pt idx="4">
                  <c:v>50</c:v>
                </c:pt>
                <c:pt idx="5">
                  <c:v>80</c:v>
                </c:pt>
                <c:pt idx="6">
                  <c:v>100</c:v>
                </c:pt>
                <c:pt idx="7">
                  <c:v>85.714285714285708</c:v>
                </c:pt>
                <c:pt idx="8">
                  <c:v>100</c:v>
                </c:pt>
                <c:pt idx="9">
                  <c:v>100</c:v>
                </c:pt>
                <c:pt idx="10">
                  <c:v>66.666666666666657</c:v>
                </c:pt>
                <c:pt idx="11">
                  <c:v>28.571428571428569</c:v>
                </c:pt>
                <c:pt idx="12">
                  <c:v>71.428571428571431</c:v>
                </c:pt>
                <c:pt idx="13">
                  <c:v>20</c:v>
                </c:pt>
                <c:pt idx="14">
                  <c:v>62.5</c:v>
                </c:pt>
                <c:pt idx="15">
                  <c:v>65</c:v>
                </c:pt>
                <c:pt idx="16">
                  <c:v>64.772727272727266</c:v>
                </c:pt>
              </c:numCache>
            </c:numRef>
          </c:val>
        </c:ser>
        <c:dLbls>
          <c:showLegendKey val="0"/>
          <c:showVal val="0"/>
          <c:showCatName val="0"/>
          <c:showSerName val="0"/>
          <c:showPercent val="0"/>
          <c:showBubbleSize val="0"/>
        </c:dLbls>
        <c:gapWidth val="100"/>
        <c:overlap val="100"/>
        <c:axId val="130273280"/>
        <c:axId val="130255104"/>
      </c:barChart>
      <c:valAx>
        <c:axId val="130255104"/>
        <c:scaling>
          <c:orientation val="minMax"/>
        </c:scaling>
        <c:delete val="0"/>
        <c:axPos val="l"/>
        <c:majorGridlines/>
        <c:numFmt formatCode="0%" sourceLinked="1"/>
        <c:majorTickMark val="out"/>
        <c:minorTickMark val="none"/>
        <c:tickLblPos val="nextTo"/>
        <c:crossAx val="130273280"/>
        <c:crosses val="autoZero"/>
        <c:crossBetween val="between"/>
      </c:valAx>
      <c:catAx>
        <c:axId val="130273280"/>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30255104"/>
        <c:crosses val="autoZero"/>
        <c:auto val="1"/>
        <c:lblAlgn val="ctr"/>
        <c:lblOffset val="100"/>
        <c:noMultiLvlLbl val="0"/>
      </c:catAx>
    </c:plotArea>
    <c:legend>
      <c:legendPos val="r"/>
      <c:layout>
        <c:manualLayout>
          <c:xMode val="edge"/>
          <c:yMode val="edge"/>
          <c:x val="0.72003243825291074"/>
          <c:y val="0.77706323687031087"/>
          <c:w val="0.26971115149067909"/>
          <c:h val="0.19292604501607716"/>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Platové třídy úředních osob v roce 2010 - ČR</a:t>
            </a:r>
          </a:p>
        </c:rich>
      </c:tx>
      <c:layout>
        <c:manualLayout>
          <c:xMode val="edge"/>
          <c:yMode val="edge"/>
          <c:x val="0.11761061420720469"/>
          <c:y val="2.6435353851261587E-2"/>
        </c:manualLayout>
      </c:layout>
      <c:overlay val="0"/>
    </c:title>
    <c:autoTitleDeleted val="0"/>
    <c:plotArea>
      <c:layout>
        <c:manualLayout>
          <c:layoutTarget val="inner"/>
          <c:xMode val="edge"/>
          <c:yMode val="edge"/>
          <c:x val="0.12198727586236187"/>
          <c:y val="0.1895857194969581"/>
          <c:w val="0.47458094437224474"/>
          <c:h val="0.72686737414195679"/>
        </c:manualLayout>
      </c:layout>
      <c:pieChart>
        <c:varyColors val="1"/>
        <c:ser>
          <c:idx val="0"/>
          <c:order val="0"/>
          <c:tx>
            <c:strRef>
              <c:f>'5'!#REF!</c:f>
              <c:strCache>
                <c:ptCount val="1"/>
                <c:pt idx="0">
                  <c:v>#REF!</c:v>
                </c:pt>
              </c:strCache>
            </c:strRef>
          </c:tx>
          <c:dPt>
            <c:idx val="0"/>
            <c:bubble3D val="0"/>
            <c:spPr>
              <a:solidFill>
                <a:srgbClr val="FFFF66"/>
              </a:solidFill>
            </c:spPr>
          </c:dPt>
          <c:dPt>
            <c:idx val="1"/>
            <c:bubble3D val="0"/>
            <c:spPr>
              <a:solidFill>
                <a:srgbClr val="FFCC00"/>
              </a:solidFill>
            </c:spPr>
          </c:dPt>
          <c:dPt>
            <c:idx val="2"/>
            <c:bubble3D val="0"/>
            <c:spPr>
              <a:solidFill>
                <a:srgbClr val="FF9900"/>
              </a:solidFill>
            </c:spPr>
          </c:dPt>
          <c:dPt>
            <c:idx val="3"/>
            <c:bubble3D val="0"/>
            <c:spPr>
              <a:solidFill>
                <a:srgbClr val="CC3300"/>
              </a:solidFill>
            </c:spPr>
          </c:dPt>
          <c:dPt>
            <c:idx val="4"/>
            <c:bubble3D val="0"/>
            <c:spPr>
              <a:solidFill>
                <a:srgbClr val="CC3300"/>
              </a:solidFill>
            </c:spPr>
          </c:dPt>
          <c:dLbls>
            <c:dLblPos val="outEnd"/>
            <c:showLegendKey val="0"/>
            <c:showVal val="0"/>
            <c:showCatName val="0"/>
            <c:showSerName val="0"/>
            <c:showPercent val="1"/>
            <c:showBubbleSize val="0"/>
            <c:showLeaderLines val="0"/>
          </c:dLbls>
          <c:cat>
            <c:multiLvlStrRef>
              <c:f>'5'!#REF!</c:f>
            </c:multiLvlStrRef>
          </c:cat>
          <c:val>
            <c:numRef>
              <c:f>'5'!#REF!</c:f>
              <c:numCache>
                <c:formatCode>General</c:formatCode>
                <c:ptCount val="1"/>
                <c:pt idx="0">
                  <c:v>1</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71855532621529106"/>
          <c:y val="0.61321369630191769"/>
          <c:w val="0.28144471181609382"/>
          <c:h val="0.29024977555429565"/>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Zařazení oprávněných úředních osob do platových tříd v roce 2011 </a:t>
            </a:r>
          </a:p>
        </c:rich>
      </c:tx>
      <c:layout>
        <c:manualLayout>
          <c:xMode val="edge"/>
          <c:yMode val="edge"/>
          <c:x val="0.11761061420720469"/>
          <c:y val="2.6435353851261587E-2"/>
        </c:manualLayout>
      </c:layout>
      <c:overlay val="0"/>
    </c:title>
    <c:autoTitleDeleted val="0"/>
    <c:plotArea>
      <c:layout>
        <c:manualLayout>
          <c:layoutTarget val="inner"/>
          <c:xMode val="edge"/>
          <c:yMode val="edge"/>
          <c:x val="6.386755501716132E-2"/>
          <c:y val="0.10732124927337103"/>
          <c:w val="0.747884245238576"/>
          <c:h val="0.53812732301079813"/>
        </c:manualLayout>
      </c:layout>
      <c:barChart>
        <c:barDir val="col"/>
        <c:grouping val="percentStacked"/>
        <c:varyColors val="0"/>
        <c:ser>
          <c:idx val="3"/>
          <c:order val="0"/>
          <c:tx>
            <c:strRef>
              <c:f>'5'!$H$3</c:f>
              <c:strCache>
                <c:ptCount val="1"/>
                <c:pt idx="0">
                  <c:v>poměr oprávněných úředních osob s  10. platovou třídou (%)</c:v>
                </c:pt>
              </c:strCache>
            </c:strRef>
          </c:tx>
          <c:spPr>
            <a:solidFill>
              <a:srgbClr val="FFFF66"/>
            </a:solidFill>
          </c:spPr>
          <c:invertIfNegative val="0"/>
          <c:dLbls>
            <c:dLbl>
              <c:idx val="2"/>
              <c:layout>
                <c:manualLayout>
                  <c:x val="-1.0719533844677182E-4"/>
                  <c:y val="3.3044192314076984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'5'!$H$4:$H$20</c:f>
              <c:numCache>
                <c:formatCode>0</c:formatCode>
                <c:ptCount val="17"/>
                <c:pt idx="0">
                  <c:v>0</c:v>
                </c:pt>
                <c:pt idx="1">
                  <c:v>55.555555555555557</c:v>
                </c:pt>
                <c:pt idx="2">
                  <c:v>0</c:v>
                </c:pt>
                <c:pt idx="3">
                  <c:v>0</c:v>
                </c:pt>
                <c:pt idx="4">
                  <c:v>0</c:v>
                </c:pt>
                <c:pt idx="5">
                  <c:v>0</c:v>
                </c:pt>
                <c:pt idx="6">
                  <c:v>0</c:v>
                </c:pt>
                <c:pt idx="8">
                  <c:v>0</c:v>
                </c:pt>
                <c:pt idx="9">
                  <c:v>0</c:v>
                </c:pt>
                <c:pt idx="10">
                  <c:v>0</c:v>
                </c:pt>
                <c:pt idx="11">
                  <c:v>71.428571428571431</c:v>
                </c:pt>
                <c:pt idx="12">
                  <c:v>0</c:v>
                </c:pt>
                <c:pt idx="13">
                  <c:v>0</c:v>
                </c:pt>
                <c:pt idx="14">
                  <c:v>0</c:v>
                </c:pt>
                <c:pt idx="15">
                  <c:v>13.333333333333334</c:v>
                </c:pt>
                <c:pt idx="16">
                  <c:v>12.048192771084338</c:v>
                </c:pt>
              </c:numCache>
            </c:numRef>
          </c:val>
        </c:ser>
        <c:ser>
          <c:idx val="0"/>
          <c:order val="1"/>
          <c:tx>
            <c:strRef>
              <c:f>'5'!$I$3</c:f>
              <c:strCache>
                <c:ptCount val="1"/>
                <c:pt idx="0">
                  <c:v>poměr oprávněných úředních osob s  11. platovou třídou (%)</c:v>
                </c:pt>
              </c:strCache>
            </c:strRef>
          </c:tx>
          <c:spPr>
            <a:solidFill>
              <a:srgbClr val="FFCC00"/>
            </a:solidFill>
          </c:spPr>
          <c:invertIfNegative val="0"/>
          <c:dLbls>
            <c:showLegendKey val="0"/>
            <c:showVal val="1"/>
            <c:showCatName val="0"/>
            <c:showSerName val="0"/>
            <c:showPercent val="0"/>
            <c:showBubbleSize val="0"/>
            <c:showLeaderLines val="0"/>
          </c:dLbls>
          <c:cat>
            <c:strRef>
              <c:f>'5'!$B$4:$B$20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'5'!$I$4:$I$20</c:f>
              <c:numCache>
                <c:formatCode>0</c:formatCode>
                <c:ptCount val="17"/>
                <c:pt idx="0">
                  <c:v>70</c:v>
                </c:pt>
                <c:pt idx="1">
                  <c:v>33.333333333333329</c:v>
                </c:pt>
                <c:pt idx="2">
                  <c:v>100</c:v>
                </c:pt>
                <c:pt idx="3">
                  <c:v>60</c:v>
                </c:pt>
                <c:pt idx="4">
                  <c:v>75</c:v>
                </c:pt>
                <c:pt idx="5">
                  <c:v>80</c:v>
                </c:pt>
                <c:pt idx="6">
                  <c:v>100</c:v>
                </c:pt>
                <c:pt idx="8">
                  <c:v>66.666666666666657</c:v>
                </c:pt>
                <c:pt idx="9">
                  <c:v>100</c:v>
                </c:pt>
                <c:pt idx="10">
                  <c:v>100</c:v>
                </c:pt>
                <c:pt idx="11">
                  <c:v>14.285714285714285</c:v>
                </c:pt>
                <c:pt idx="12">
                  <c:v>66.666666666666657</c:v>
                </c:pt>
                <c:pt idx="13">
                  <c:v>90</c:v>
                </c:pt>
                <c:pt idx="14">
                  <c:v>12.5</c:v>
                </c:pt>
                <c:pt idx="15">
                  <c:v>68</c:v>
                </c:pt>
                <c:pt idx="16">
                  <c:v>62.650602409638559</c:v>
                </c:pt>
              </c:numCache>
            </c:numRef>
          </c:val>
        </c:ser>
        <c:ser>
          <c:idx val="1"/>
          <c:order val="2"/>
          <c:tx>
            <c:strRef>
              <c:f>'5'!$J$3</c:f>
              <c:strCache>
                <c:ptCount val="1"/>
                <c:pt idx="0">
                  <c:v>poměr oprávněných úředních osob s  12. platovou třídou (%)</c:v>
                </c:pt>
              </c:strCache>
            </c:strRef>
          </c:tx>
          <c:spPr>
            <a:solidFill>
              <a:srgbClr val="FF9900"/>
            </a:solidFill>
          </c:spPr>
          <c:invertIfNegative val="0"/>
          <c:dLbls>
            <c:showLegendKey val="0"/>
            <c:showVal val="1"/>
            <c:showCatName val="0"/>
            <c:showSerName val="0"/>
            <c:showPercent val="0"/>
            <c:showBubbleSize val="0"/>
            <c:showLeaderLines val="0"/>
          </c:dLbls>
          <c:cat>
            <c:strRef>
              <c:f>'5'!$B$4:$B$20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'5'!$J$4:$J$20</c:f>
              <c:numCache>
                <c:formatCode>0</c:formatCode>
                <c:ptCount val="17"/>
                <c:pt idx="0" formatCode="General">
                  <c:v>20</c:v>
                </c:pt>
                <c:pt idx="1">
                  <c:v>11.111111111111111</c:v>
                </c:pt>
                <c:pt idx="2">
                  <c:v>0</c:v>
                </c:pt>
                <c:pt idx="3">
                  <c:v>20</c:v>
                </c:pt>
                <c:pt idx="4">
                  <c:v>25</c:v>
                </c:pt>
                <c:pt idx="5">
                  <c:v>20</c:v>
                </c:pt>
                <c:pt idx="6">
                  <c:v>0</c:v>
                </c:pt>
                <c:pt idx="8">
                  <c:v>16.666666666666664</c:v>
                </c:pt>
                <c:pt idx="9">
                  <c:v>0</c:v>
                </c:pt>
                <c:pt idx="10">
                  <c:v>0</c:v>
                </c:pt>
                <c:pt idx="11">
                  <c:v>14.285714285714285</c:v>
                </c:pt>
                <c:pt idx="12">
                  <c:v>16.666666666666664</c:v>
                </c:pt>
                <c:pt idx="13">
                  <c:v>10</c:v>
                </c:pt>
                <c:pt idx="14">
                  <c:v>12.5</c:v>
                </c:pt>
                <c:pt idx="15">
                  <c:v>13.333333333333334</c:v>
                </c:pt>
                <c:pt idx="16">
                  <c:v>13.253012048192772</c:v>
                </c:pt>
              </c:numCache>
            </c:numRef>
          </c:val>
        </c:ser>
        <c:ser>
          <c:idx val="2"/>
          <c:order val="3"/>
          <c:tx>
            <c:strRef>
              <c:f>'5'!$K$3</c:f>
              <c:strCache>
                <c:ptCount val="1"/>
                <c:pt idx="0">
                  <c:v>poměr oprávněných úředních osob s  vyšší než 12. platovou třídou (%)</c:v>
                </c:pt>
              </c:strCache>
            </c:strRef>
          </c:tx>
          <c:spPr>
            <a:solidFill>
              <a:srgbClr val="CC6600"/>
            </a:solidFill>
          </c:spPr>
          <c:invertIfNegative val="0"/>
          <c:dLbls>
            <c:showLegendKey val="0"/>
            <c:showVal val="1"/>
            <c:showCatName val="0"/>
            <c:showSerName val="0"/>
            <c:showPercent val="0"/>
            <c:showBubbleSize val="0"/>
            <c:showLeaderLines val="0"/>
          </c:dLbls>
          <c:cat>
            <c:strRef>
              <c:f>'5'!$B$4:$B$20</c:f>
              <c:strCache>
                <c:ptCount val="17"/>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Ministerstvo zemědělství</c:v>
                </c:pt>
                <c:pt idx="15">
                  <c:v>KÚ - celkem</c:v>
                </c:pt>
                <c:pt idx="16">
                  <c:v>ČR - celkem</c:v>
                </c:pt>
              </c:strCache>
            </c:strRef>
          </c:cat>
          <c:val>
            <c:numRef>
              <c:f>'5'!$K$4:$K$20</c:f>
              <c:numCache>
                <c:formatCode>0</c:formatCode>
                <c:ptCount val="17"/>
                <c:pt idx="0" formatCode="General">
                  <c:v>10</c:v>
                </c:pt>
                <c:pt idx="1">
                  <c:v>0</c:v>
                </c:pt>
                <c:pt idx="2">
                  <c:v>0</c:v>
                </c:pt>
                <c:pt idx="3">
                  <c:v>20</c:v>
                </c:pt>
                <c:pt idx="4">
                  <c:v>0</c:v>
                </c:pt>
                <c:pt idx="5">
                  <c:v>0</c:v>
                </c:pt>
                <c:pt idx="6">
                  <c:v>0</c:v>
                </c:pt>
                <c:pt idx="8">
                  <c:v>16.666666666666664</c:v>
                </c:pt>
                <c:pt idx="9">
                  <c:v>0</c:v>
                </c:pt>
                <c:pt idx="10">
                  <c:v>0</c:v>
                </c:pt>
                <c:pt idx="11">
                  <c:v>0</c:v>
                </c:pt>
                <c:pt idx="12">
                  <c:v>16.666666666666664</c:v>
                </c:pt>
                <c:pt idx="13">
                  <c:v>0</c:v>
                </c:pt>
                <c:pt idx="14">
                  <c:v>75</c:v>
                </c:pt>
                <c:pt idx="15">
                  <c:v>5.3333333333333339</c:v>
                </c:pt>
                <c:pt idx="16">
                  <c:v>12.048192771084338</c:v>
                </c:pt>
              </c:numCache>
            </c:numRef>
          </c:val>
        </c:ser>
        <c:dLbls>
          <c:showLegendKey val="0"/>
          <c:showVal val="0"/>
          <c:showCatName val="0"/>
          <c:showSerName val="0"/>
          <c:showPercent val="0"/>
          <c:showBubbleSize val="0"/>
        </c:dLbls>
        <c:gapWidth val="100"/>
        <c:overlap val="100"/>
        <c:axId val="130434944"/>
        <c:axId val="130433408"/>
      </c:barChart>
      <c:valAx>
        <c:axId val="130433408"/>
        <c:scaling>
          <c:orientation val="minMax"/>
        </c:scaling>
        <c:delete val="0"/>
        <c:axPos val="l"/>
        <c:majorGridlines/>
        <c:numFmt formatCode="0%" sourceLinked="1"/>
        <c:majorTickMark val="out"/>
        <c:minorTickMark val="none"/>
        <c:tickLblPos val="nextTo"/>
        <c:crossAx val="130434944"/>
        <c:crosses val="autoZero"/>
        <c:crossBetween val="between"/>
      </c:valAx>
      <c:catAx>
        <c:axId val="130434944"/>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30433408"/>
        <c:crosses val="autoZero"/>
        <c:auto val="1"/>
        <c:lblAlgn val="ctr"/>
        <c:lblOffset val="100"/>
        <c:noMultiLvlLbl val="0"/>
      </c:catAx>
    </c:plotArea>
    <c:legend>
      <c:legendPos val="r"/>
      <c:layout>
        <c:manualLayout>
          <c:xMode val="edge"/>
          <c:yMode val="edge"/>
          <c:x val="0.72003243825291074"/>
          <c:y val="0.7663451232583065"/>
          <c:w val="0.27142055320008079"/>
          <c:h val="0.23365487674169347"/>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Programové vybavení SÚ v roce 2011 - krajské úřady a magistráty</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22606991290267817"/>
          <c:w val="0.68601568007882507"/>
          <c:h val="0.67481881928937992"/>
        </c:manualLayout>
      </c:layout>
      <c:barChart>
        <c:barDir val="col"/>
        <c:grouping val="clustered"/>
        <c:varyColors val="0"/>
        <c:ser>
          <c:idx val="3"/>
          <c:order val="0"/>
          <c:tx>
            <c:strRef>
              <c:f>'6'!$C$3</c:f>
              <c:strCache>
                <c:ptCount val="1"/>
                <c:pt idx="0">
                  <c:v>specializovaný program pro SÚ</c:v>
                </c:pt>
              </c:strCache>
            </c:strRef>
          </c:tx>
          <c:spPr>
            <a:solidFill>
              <a:srgbClr val="FFFF66"/>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Ref>
              <c:f>'6'!$B$3</c:f>
              <c:numCache>
                <c:formatCode>General</c:formatCode>
                <c:ptCount val="1"/>
                <c:pt idx="0">
                  <c:v>2011</c:v>
                </c:pt>
              </c:numCache>
            </c:numRef>
          </c:cat>
          <c:val>
            <c:numRef>
              <c:f>'6'!$C$21</c:f>
              <c:numCache>
                <c:formatCode>0</c:formatCode>
                <c:ptCount val="1"/>
                <c:pt idx="0">
                  <c:v>1</c:v>
                </c:pt>
              </c:numCache>
            </c:numRef>
          </c:val>
        </c:ser>
        <c:ser>
          <c:idx val="0"/>
          <c:order val="1"/>
          <c:tx>
            <c:strRef>
              <c:f>'6'!$D$3</c:f>
              <c:strCache>
                <c:ptCount val="1"/>
                <c:pt idx="0">
                  <c:v>právní předpisy v digitální formě </c:v>
                </c:pt>
              </c:strCache>
            </c:strRef>
          </c:tx>
          <c:spPr>
            <a:solidFill>
              <a:srgbClr val="FFCC00"/>
            </a:solidFill>
          </c:spPr>
          <c:invertIfNegative val="0"/>
          <c:dLbls>
            <c:showLegendKey val="0"/>
            <c:showVal val="1"/>
            <c:showCatName val="0"/>
            <c:showSerName val="0"/>
            <c:showPercent val="0"/>
            <c:showBubbleSize val="0"/>
            <c:showLeaderLines val="0"/>
          </c:dLbls>
          <c:cat>
            <c:numRef>
              <c:f>'6'!$B$3</c:f>
              <c:numCache>
                <c:formatCode>General</c:formatCode>
                <c:ptCount val="1"/>
                <c:pt idx="0">
                  <c:v>2011</c:v>
                </c:pt>
              </c:numCache>
            </c:numRef>
          </c:cat>
          <c:val>
            <c:numRef>
              <c:f>'6'!$D$21</c:f>
              <c:numCache>
                <c:formatCode>0</c:formatCode>
                <c:ptCount val="1"/>
                <c:pt idx="0">
                  <c:v>13</c:v>
                </c:pt>
              </c:numCache>
            </c:numRef>
          </c:val>
        </c:ser>
        <c:ser>
          <c:idx val="1"/>
          <c:order val="2"/>
          <c:tx>
            <c:strRef>
              <c:f>'6'!$E$3</c:f>
              <c:strCache>
                <c:ptCount val="1"/>
                <c:pt idx="0">
                  <c:v>technické normy v digitální formě </c:v>
                </c:pt>
              </c:strCache>
            </c:strRef>
          </c:tx>
          <c:spPr>
            <a:solidFill>
              <a:srgbClr val="FF9900"/>
            </a:solidFill>
          </c:spPr>
          <c:invertIfNegative val="0"/>
          <c:dPt>
            <c:idx val="0"/>
            <c:invertIfNegative val="0"/>
            <c:bubble3D val="0"/>
          </c:dPt>
          <c:dLbls>
            <c:showLegendKey val="0"/>
            <c:showVal val="1"/>
            <c:showCatName val="0"/>
            <c:showSerName val="0"/>
            <c:showPercent val="0"/>
            <c:showBubbleSize val="0"/>
            <c:showLeaderLines val="0"/>
          </c:dLbls>
          <c:cat>
            <c:numRef>
              <c:f>'6'!$B$3</c:f>
              <c:numCache>
                <c:formatCode>General</c:formatCode>
                <c:ptCount val="1"/>
                <c:pt idx="0">
                  <c:v>2011</c:v>
                </c:pt>
              </c:numCache>
            </c:numRef>
          </c:cat>
          <c:val>
            <c:numRef>
              <c:f>'6'!$E$21</c:f>
              <c:numCache>
                <c:formatCode>0</c:formatCode>
                <c:ptCount val="1"/>
                <c:pt idx="0">
                  <c:v>3</c:v>
                </c:pt>
              </c:numCache>
            </c:numRef>
          </c:val>
        </c:ser>
        <c:ser>
          <c:idx val="2"/>
          <c:order val="3"/>
          <c:tx>
            <c:strRef>
              <c:f>'6'!$F$3</c:f>
              <c:strCache>
                <c:ptCount val="1"/>
                <c:pt idx="0">
                  <c:v>bezplatný přístup k údajům v KN</c:v>
                </c:pt>
              </c:strCache>
            </c:strRef>
          </c:tx>
          <c:spPr>
            <a:solidFill>
              <a:srgbClr val="CC3300"/>
            </a:solidFill>
          </c:spPr>
          <c:invertIfNegative val="0"/>
          <c:dLbls>
            <c:showLegendKey val="0"/>
            <c:showVal val="1"/>
            <c:showCatName val="0"/>
            <c:showSerName val="0"/>
            <c:showPercent val="0"/>
            <c:showBubbleSize val="0"/>
            <c:showLeaderLines val="0"/>
          </c:dLbls>
          <c:cat>
            <c:numRef>
              <c:f>'6'!$B$3</c:f>
              <c:numCache>
                <c:formatCode>General</c:formatCode>
                <c:ptCount val="1"/>
                <c:pt idx="0">
                  <c:v>2011</c:v>
                </c:pt>
              </c:numCache>
            </c:numRef>
          </c:cat>
          <c:val>
            <c:numRef>
              <c:f>'6'!$F$21</c:f>
              <c:numCache>
                <c:formatCode>0</c:formatCode>
                <c:ptCount val="1"/>
                <c:pt idx="0">
                  <c:v>10</c:v>
                </c:pt>
              </c:numCache>
            </c:numRef>
          </c:val>
        </c:ser>
        <c:dLbls>
          <c:showLegendKey val="0"/>
          <c:showVal val="0"/>
          <c:showCatName val="0"/>
          <c:showSerName val="0"/>
          <c:showPercent val="0"/>
          <c:showBubbleSize val="0"/>
        </c:dLbls>
        <c:gapWidth val="100"/>
        <c:axId val="129732608"/>
        <c:axId val="129722624"/>
      </c:barChart>
      <c:valAx>
        <c:axId val="129722624"/>
        <c:scaling>
          <c:orientation val="minMax"/>
        </c:scaling>
        <c:delete val="0"/>
        <c:axPos val="l"/>
        <c:majorGridlines/>
        <c:numFmt formatCode="0" sourceLinked="1"/>
        <c:majorTickMark val="out"/>
        <c:minorTickMark val="none"/>
        <c:tickLblPos val="nextTo"/>
        <c:crossAx val="129732608"/>
        <c:crosses val="autoZero"/>
        <c:crossBetween val="between"/>
      </c:valAx>
      <c:catAx>
        <c:axId val="129732608"/>
        <c:scaling>
          <c:orientation val="minMax"/>
        </c:scaling>
        <c:delete val="0"/>
        <c:axPos val="b"/>
        <c:numFmt formatCode="General" sourceLinked="1"/>
        <c:majorTickMark val="out"/>
        <c:minorTickMark val="none"/>
        <c:tickLblPos val="nextTo"/>
        <c:crossAx val="129722624"/>
        <c:crosses val="autoZero"/>
        <c:auto val="1"/>
        <c:lblAlgn val="ctr"/>
        <c:lblOffset val="100"/>
        <c:noMultiLvlLbl val="0"/>
      </c:catAx>
    </c:plotArea>
    <c:legend>
      <c:legendPos val="r"/>
      <c:layout>
        <c:manualLayout>
          <c:xMode val="edge"/>
          <c:yMode val="edge"/>
          <c:x val="0.79784080812051383"/>
          <c:y val="0.48784221683827983"/>
          <c:w val="0.17511811023622048"/>
          <c:h val="0.40811427417726631"/>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Programové vybavení SÚ v roce 2011 - Ministerstvo</a:t>
            </a:r>
            <a:r>
              <a:rPr lang="cs-CZ" sz="1300" baseline="0"/>
              <a:t> dopravy</a:t>
            </a:r>
            <a:endParaRPr lang="cs-CZ" sz="1300"/>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22606991290267817"/>
          <c:w val="0.68601568007882507"/>
          <c:h val="0.67481881928937992"/>
        </c:manualLayout>
      </c:layout>
      <c:barChart>
        <c:barDir val="col"/>
        <c:grouping val="clustered"/>
        <c:varyColors val="0"/>
        <c:ser>
          <c:idx val="3"/>
          <c:order val="0"/>
          <c:tx>
            <c:strRef>
              <c:f>'6'!$C$3</c:f>
              <c:strCache>
                <c:ptCount val="1"/>
                <c:pt idx="0">
                  <c:v>specializovaný program pro SÚ</c:v>
                </c:pt>
              </c:strCache>
            </c:strRef>
          </c:tx>
          <c:spPr>
            <a:solidFill>
              <a:srgbClr val="FFFF66"/>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Lit>
              <c:formatCode>General</c:formatCode>
              <c:ptCount val="1"/>
              <c:pt idx="0">
                <c:v>2011</c:v>
              </c:pt>
            </c:numLit>
          </c:cat>
          <c:val>
            <c:numRef>
              <c:f>'6'!$C$18</c:f>
              <c:numCache>
                <c:formatCode>General</c:formatCode>
                <c:ptCount val="1"/>
                <c:pt idx="0">
                  <c:v>0</c:v>
                </c:pt>
              </c:numCache>
            </c:numRef>
          </c:val>
        </c:ser>
        <c:ser>
          <c:idx val="0"/>
          <c:order val="1"/>
          <c:tx>
            <c:strRef>
              <c:f>'6'!$D$3</c:f>
              <c:strCache>
                <c:ptCount val="1"/>
                <c:pt idx="0">
                  <c:v>právní předpisy v digitální formě </c:v>
                </c:pt>
              </c:strCache>
            </c:strRef>
          </c:tx>
          <c:spPr>
            <a:solidFill>
              <a:srgbClr val="FFCC00"/>
            </a:solidFill>
          </c:spPr>
          <c:invertIfNegative val="0"/>
          <c:dLbls>
            <c:showLegendKey val="0"/>
            <c:showVal val="1"/>
            <c:showCatName val="0"/>
            <c:showSerName val="0"/>
            <c:showPercent val="0"/>
            <c:showBubbleSize val="0"/>
            <c:showLeaderLines val="0"/>
          </c:dLbls>
          <c:cat>
            <c:numLit>
              <c:formatCode>General</c:formatCode>
              <c:ptCount val="1"/>
              <c:pt idx="0">
                <c:v>2011</c:v>
              </c:pt>
            </c:numLit>
          </c:cat>
          <c:val>
            <c:numRef>
              <c:f>'6'!$D$18</c:f>
              <c:numCache>
                <c:formatCode>General</c:formatCode>
                <c:ptCount val="1"/>
                <c:pt idx="0">
                  <c:v>1</c:v>
                </c:pt>
              </c:numCache>
            </c:numRef>
          </c:val>
        </c:ser>
        <c:ser>
          <c:idx val="1"/>
          <c:order val="2"/>
          <c:tx>
            <c:strRef>
              <c:f>'6'!$E$3</c:f>
              <c:strCache>
                <c:ptCount val="1"/>
                <c:pt idx="0">
                  <c:v>technické normy v digitální formě </c:v>
                </c:pt>
              </c:strCache>
            </c:strRef>
          </c:tx>
          <c:spPr>
            <a:solidFill>
              <a:srgbClr val="FF9900"/>
            </a:solidFill>
          </c:spPr>
          <c:invertIfNegative val="0"/>
          <c:dLbls>
            <c:showLegendKey val="0"/>
            <c:showVal val="1"/>
            <c:showCatName val="0"/>
            <c:showSerName val="0"/>
            <c:showPercent val="0"/>
            <c:showBubbleSize val="0"/>
            <c:showLeaderLines val="0"/>
          </c:dLbls>
          <c:cat>
            <c:numLit>
              <c:formatCode>General</c:formatCode>
              <c:ptCount val="1"/>
              <c:pt idx="0">
                <c:v>2011</c:v>
              </c:pt>
            </c:numLit>
          </c:cat>
          <c:val>
            <c:numRef>
              <c:f>'6'!$E$18</c:f>
              <c:numCache>
                <c:formatCode>General</c:formatCode>
                <c:ptCount val="1"/>
                <c:pt idx="0">
                  <c:v>1</c:v>
                </c:pt>
              </c:numCache>
            </c:numRef>
          </c:val>
        </c:ser>
        <c:ser>
          <c:idx val="2"/>
          <c:order val="3"/>
          <c:tx>
            <c:strRef>
              <c:f>'6'!$F$3</c:f>
              <c:strCache>
                <c:ptCount val="1"/>
                <c:pt idx="0">
                  <c:v>bezplatný přístup k údajům v KN</c:v>
                </c:pt>
              </c:strCache>
            </c:strRef>
          </c:tx>
          <c:spPr>
            <a:solidFill>
              <a:srgbClr val="CC3300"/>
            </a:solidFill>
          </c:spPr>
          <c:invertIfNegative val="0"/>
          <c:dLbls>
            <c:showLegendKey val="0"/>
            <c:showVal val="1"/>
            <c:showCatName val="0"/>
            <c:showSerName val="0"/>
            <c:showPercent val="0"/>
            <c:showBubbleSize val="0"/>
            <c:showLeaderLines val="0"/>
          </c:dLbls>
          <c:cat>
            <c:numLit>
              <c:formatCode>General</c:formatCode>
              <c:ptCount val="1"/>
              <c:pt idx="0">
                <c:v>2011</c:v>
              </c:pt>
            </c:numLit>
          </c:cat>
          <c:val>
            <c:numRef>
              <c:f>'6'!$F$18</c:f>
              <c:numCache>
                <c:formatCode>General</c:formatCode>
                <c:ptCount val="1"/>
                <c:pt idx="0">
                  <c:v>0</c:v>
                </c:pt>
              </c:numCache>
            </c:numRef>
          </c:val>
        </c:ser>
        <c:dLbls>
          <c:showLegendKey val="0"/>
          <c:showVal val="0"/>
          <c:showCatName val="0"/>
          <c:showSerName val="0"/>
          <c:showPercent val="0"/>
          <c:showBubbleSize val="0"/>
        </c:dLbls>
        <c:gapWidth val="100"/>
        <c:axId val="129766912"/>
        <c:axId val="129765376"/>
      </c:barChart>
      <c:valAx>
        <c:axId val="129765376"/>
        <c:scaling>
          <c:orientation val="minMax"/>
        </c:scaling>
        <c:delete val="0"/>
        <c:axPos val="l"/>
        <c:majorGridlines/>
        <c:numFmt formatCode="General" sourceLinked="1"/>
        <c:majorTickMark val="out"/>
        <c:minorTickMark val="none"/>
        <c:tickLblPos val="nextTo"/>
        <c:crossAx val="129766912"/>
        <c:crosses val="autoZero"/>
        <c:crossBetween val="between"/>
      </c:valAx>
      <c:catAx>
        <c:axId val="129766912"/>
        <c:scaling>
          <c:orientation val="minMax"/>
        </c:scaling>
        <c:delete val="0"/>
        <c:axPos val="b"/>
        <c:numFmt formatCode="General" sourceLinked="1"/>
        <c:majorTickMark val="out"/>
        <c:minorTickMark val="none"/>
        <c:tickLblPos val="nextTo"/>
        <c:crossAx val="129765376"/>
        <c:crosses val="autoZero"/>
        <c:auto val="1"/>
        <c:lblAlgn val="ctr"/>
        <c:lblOffset val="100"/>
        <c:noMultiLvlLbl val="0"/>
      </c:catAx>
    </c:plotArea>
    <c:legend>
      <c:legendPos val="r"/>
      <c:layout>
        <c:manualLayout>
          <c:xMode val="edge"/>
          <c:yMode val="edge"/>
          <c:x val="0.79784080812051383"/>
          <c:y val="0.46220119119725417"/>
          <c:w val="0.20007910867615808"/>
          <c:h val="0.40811427417726631"/>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Programové vybavení SÚ v roce 2011 - ČR</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22606991290267817"/>
          <c:w val="0.68601568007882507"/>
          <c:h val="0.67481881928937992"/>
        </c:manualLayout>
      </c:layout>
      <c:barChart>
        <c:barDir val="col"/>
        <c:grouping val="clustered"/>
        <c:varyColors val="0"/>
        <c:ser>
          <c:idx val="3"/>
          <c:order val="0"/>
          <c:tx>
            <c:strRef>
              <c:f>'6'!$C$3</c:f>
              <c:strCache>
                <c:ptCount val="1"/>
                <c:pt idx="0">
                  <c:v>specializovaný program pro SÚ</c:v>
                </c:pt>
              </c:strCache>
            </c:strRef>
          </c:tx>
          <c:spPr>
            <a:solidFill>
              <a:srgbClr val="FFFF00"/>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Lit>
              <c:formatCode>General</c:formatCode>
              <c:ptCount val="1"/>
              <c:pt idx="0">
                <c:v>2011</c:v>
              </c:pt>
            </c:numLit>
          </c:cat>
          <c:val>
            <c:numRef>
              <c:f>'6'!$C$24</c:f>
              <c:numCache>
                <c:formatCode>0</c:formatCode>
                <c:ptCount val="1"/>
                <c:pt idx="0">
                  <c:v>1</c:v>
                </c:pt>
              </c:numCache>
            </c:numRef>
          </c:val>
        </c:ser>
        <c:ser>
          <c:idx val="0"/>
          <c:order val="1"/>
          <c:tx>
            <c:strRef>
              <c:f>'6'!$D$3</c:f>
              <c:strCache>
                <c:ptCount val="1"/>
                <c:pt idx="0">
                  <c:v>právní předpisy v digitální formě </c:v>
                </c:pt>
              </c:strCache>
            </c:strRef>
          </c:tx>
          <c:spPr>
            <a:solidFill>
              <a:srgbClr val="FFCC00"/>
            </a:solidFill>
          </c:spPr>
          <c:invertIfNegative val="0"/>
          <c:dLbls>
            <c:showLegendKey val="0"/>
            <c:showVal val="1"/>
            <c:showCatName val="0"/>
            <c:showSerName val="0"/>
            <c:showPercent val="0"/>
            <c:showBubbleSize val="0"/>
            <c:showLeaderLines val="0"/>
          </c:dLbls>
          <c:cat>
            <c:numLit>
              <c:formatCode>General</c:formatCode>
              <c:ptCount val="1"/>
              <c:pt idx="0">
                <c:v>2011</c:v>
              </c:pt>
            </c:numLit>
          </c:cat>
          <c:val>
            <c:numRef>
              <c:f>'6'!$D$24</c:f>
              <c:numCache>
                <c:formatCode>0</c:formatCode>
                <c:ptCount val="1"/>
                <c:pt idx="0">
                  <c:v>14</c:v>
                </c:pt>
              </c:numCache>
            </c:numRef>
          </c:val>
        </c:ser>
        <c:ser>
          <c:idx val="1"/>
          <c:order val="2"/>
          <c:tx>
            <c:strRef>
              <c:f>'6'!$E$3</c:f>
              <c:strCache>
                <c:ptCount val="1"/>
                <c:pt idx="0">
                  <c:v>technické normy v digitální formě </c:v>
                </c:pt>
              </c:strCache>
            </c:strRef>
          </c:tx>
          <c:spPr>
            <a:solidFill>
              <a:srgbClr val="FF9900"/>
            </a:solidFill>
          </c:spPr>
          <c:invertIfNegative val="0"/>
          <c:dLbls>
            <c:showLegendKey val="0"/>
            <c:showVal val="1"/>
            <c:showCatName val="0"/>
            <c:showSerName val="0"/>
            <c:showPercent val="0"/>
            <c:showBubbleSize val="0"/>
            <c:showLeaderLines val="0"/>
          </c:dLbls>
          <c:cat>
            <c:numLit>
              <c:formatCode>General</c:formatCode>
              <c:ptCount val="1"/>
              <c:pt idx="0">
                <c:v>2011</c:v>
              </c:pt>
            </c:numLit>
          </c:cat>
          <c:val>
            <c:numRef>
              <c:f>'6'!$E$24</c:f>
              <c:numCache>
                <c:formatCode>0</c:formatCode>
                <c:ptCount val="1"/>
                <c:pt idx="0">
                  <c:v>4</c:v>
                </c:pt>
              </c:numCache>
            </c:numRef>
          </c:val>
        </c:ser>
        <c:ser>
          <c:idx val="2"/>
          <c:order val="3"/>
          <c:tx>
            <c:strRef>
              <c:f>'6'!$F$3</c:f>
              <c:strCache>
                <c:ptCount val="1"/>
                <c:pt idx="0">
                  <c:v>bezplatný přístup k údajům v KN</c:v>
                </c:pt>
              </c:strCache>
            </c:strRef>
          </c:tx>
          <c:spPr>
            <a:solidFill>
              <a:srgbClr val="CC3300"/>
            </a:solidFill>
          </c:spPr>
          <c:invertIfNegative val="0"/>
          <c:dLbls>
            <c:showLegendKey val="0"/>
            <c:showVal val="1"/>
            <c:showCatName val="0"/>
            <c:showSerName val="0"/>
            <c:showPercent val="0"/>
            <c:showBubbleSize val="0"/>
            <c:showLeaderLines val="0"/>
          </c:dLbls>
          <c:cat>
            <c:numLit>
              <c:formatCode>General</c:formatCode>
              <c:ptCount val="1"/>
              <c:pt idx="0">
                <c:v>2011</c:v>
              </c:pt>
            </c:numLit>
          </c:cat>
          <c:val>
            <c:numRef>
              <c:f>'6'!$F$24</c:f>
              <c:numCache>
                <c:formatCode>0</c:formatCode>
                <c:ptCount val="1"/>
                <c:pt idx="0">
                  <c:v>10</c:v>
                </c:pt>
              </c:numCache>
            </c:numRef>
          </c:val>
        </c:ser>
        <c:dLbls>
          <c:showLegendKey val="0"/>
          <c:showVal val="0"/>
          <c:showCatName val="0"/>
          <c:showSerName val="0"/>
          <c:showPercent val="0"/>
          <c:showBubbleSize val="0"/>
        </c:dLbls>
        <c:gapWidth val="100"/>
        <c:axId val="132070400"/>
        <c:axId val="132068864"/>
      </c:barChart>
      <c:valAx>
        <c:axId val="132068864"/>
        <c:scaling>
          <c:orientation val="minMax"/>
        </c:scaling>
        <c:delete val="0"/>
        <c:axPos val="l"/>
        <c:majorGridlines/>
        <c:numFmt formatCode="0" sourceLinked="1"/>
        <c:majorTickMark val="out"/>
        <c:minorTickMark val="none"/>
        <c:tickLblPos val="nextTo"/>
        <c:crossAx val="132070400"/>
        <c:crosses val="autoZero"/>
        <c:crossBetween val="between"/>
      </c:valAx>
      <c:catAx>
        <c:axId val="132070400"/>
        <c:scaling>
          <c:orientation val="minMax"/>
        </c:scaling>
        <c:delete val="0"/>
        <c:axPos val="b"/>
        <c:numFmt formatCode="General" sourceLinked="1"/>
        <c:majorTickMark val="out"/>
        <c:minorTickMark val="none"/>
        <c:tickLblPos val="nextTo"/>
        <c:crossAx val="132068864"/>
        <c:crosses val="autoZero"/>
        <c:auto val="1"/>
        <c:lblAlgn val="ctr"/>
        <c:lblOffset val="100"/>
        <c:noMultiLvlLbl val="0"/>
      </c:catAx>
    </c:plotArea>
    <c:legend>
      <c:legendPos val="r"/>
      <c:layout>
        <c:manualLayout>
          <c:xMode val="edge"/>
          <c:yMode val="edge"/>
          <c:x val="0.79368064171385755"/>
          <c:y val="0.48784221683827983"/>
          <c:w val="0.17303802703289234"/>
          <c:h val="0.41772965879265089"/>
        </c:manualLayout>
      </c:layout>
      <c:overlay val="0"/>
      <c:txPr>
        <a:bodyPr/>
        <a:lstStyle/>
        <a:p>
          <a:pPr rtl="0">
            <a:defRPr/>
          </a:pPr>
          <a:endParaRPr lang="cs-CZ"/>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19050</xdr:colOff>
      <xdr:row>2</xdr:row>
      <xdr:rowOff>9525</xdr:rowOff>
    </xdr:from>
    <xdr:to>
      <xdr:col>18</xdr:col>
      <xdr:colOff>495300</xdr:colOff>
      <xdr:row>30</xdr:row>
      <xdr:rowOff>28575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xdr:row>
      <xdr:rowOff>180975</xdr:rowOff>
    </xdr:from>
    <xdr:to>
      <xdr:col>22</xdr:col>
      <xdr:colOff>161925</xdr:colOff>
      <xdr:row>27</xdr:row>
      <xdr:rowOff>123825</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18</xdr:row>
      <xdr:rowOff>0</xdr:rowOff>
    </xdr:from>
    <xdr:to>
      <xdr:col>40</xdr:col>
      <xdr:colOff>466725</xdr:colOff>
      <xdr:row>38</xdr:row>
      <xdr:rowOff>9526</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2</xdr:row>
      <xdr:rowOff>0</xdr:rowOff>
    </xdr:from>
    <xdr:to>
      <xdr:col>22</xdr:col>
      <xdr:colOff>123825</xdr:colOff>
      <xdr:row>29</xdr:row>
      <xdr:rowOff>57150</xdr:rowOff>
    </xdr:to>
    <xdr:graphicFrame macro="">
      <xdr:nvGraphicFramePr>
        <xdr:cNvPr id="1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46</xdr:row>
      <xdr:rowOff>19050</xdr:rowOff>
    </xdr:from>
    <xdr:to>
      <xdr:col>0</xdr:col>
      <xdr:colOff>59266</xdr:colOff>
      <xdr:row>66</xdr:row>
      <xdr:rowOff>168805</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xdr:colOff>
      <xdr:row>2</xdr:row>
      <xdr:rowOff>9525</xdr:rowOff>
    </xdr:from>
    <xdr:to>
      <xdr:col>24</xdr:col>
      <xdr:colOff>133350</xdr:colOff>
      <xdr:row>30</xdr:row>
      <xdr:rowOff>28575</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9524</xdr:colOff>
      <xdr:row>3</xdr:row>
      <xdr:rowOff>9525</xdr:rowOff>
    </xdr:from>
    <xdr:to>
      <xdr:col>17</xdr:col>
      <xdr:colOff>19049</xdr:colOff>
      <xdr:row>22</xdr:row>
      <xdr:rowOff>47625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25</xdr:row>
      <xdr:rowOff>0</xdr:rowOff>
    </xdr:from>
    <xdr:to>
      <xdr:col>17</xdr:col>
      <xdr:colOff>19050</xdr:colOff>
      <xdr:row>45</xdr:row>
      <xdr:rowOff>152400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609599</xdr:colOff>
      <xdr:row>3</xdr:row>
      <xdr:rowOff>9525</xdr:rowOff>
    </xdr:from>
    <xdr:to>
      <xdr:col>28</xdr:col>
      <xdr:colOff>9524</xdr:colOff>
      <xdr:row>22</xdr:row>
      <xdr:rowOff>47625</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31750</xdr:colOff>
      <xdr:row>9</xdr:row>
      <xdr:rowOff>158750</xdr:rowOff>
    </xdr:from>
    <xdr:to>
      <xdr:col>17</xdr:col>
      <xdr:colOff>146050</xdr:colOff>
      <xdr:row>40</xdr:row>
      <xdr:rowOff>177800</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609599</xdr:colOff>
      <xdr:row>44</xdr:row>
      <xdr:rowOff>0</xdr:rowOff>
    </xdr:from>
    <xdr:to>
      <xdr:col>14</xdr:col>
      <xdr:colOff>523874</xdr:colOff>
      <xdr:row>64</xdr:row>
      <xdr:rowOff>33338</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44</xdr:row>
      <xdr:rowOff>0</xdr:rowOff>
    </xdr:from>
    <xdr:to>
      <xdr:col>25</xdr:col>
      <xdr:colOff>523875</xdr:colOff>
      <xdr:row>64</xdr:row>
      <xdr:rowOff>33338</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0</xdr:colOff>
      <xdr:row>44</xdr:row>
      <xdr:rowOff>0</xdr:rowOff>
    </xdr:from>
    <xdr:to>
      <xdr:col>36</xdr:col>
      <xdr:colOff>523875</xdr:colOff>
      <xdr:row>64</xdr:row>
      <xdr:rowOff>33338</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0.72006</cdr:x>
      <cdr:y>0.53408</cdr:y>
    </cdr:from>
    <cdr:to>
      <cdr:x>0.94984</cdr:x>
      <cdr:y>0.65551</cdr:y>
    </cdr:to>
    <cdr:sp macro="" textlink="">
      <cdr:nvSpPr>
        <cdr:cNvPr id="3" name="TextovéPole 2"/>
        <cdr:cNvSpPr txBox="1"/>
      </cdr:nvSpPr>
      <cdr:spPr>
        <a:xfrm xmlns:a="http://schemas.openxmlformats.org/drawingml/2006/main">
          <a:off x="4238626" y="2052638"/>
          <a:ext cx="1352550" cy="466725"/>
        </a:xfrm>
        <a:prstGeom xmlns:a="http://schemas.openxmlformats.org/drawingml/2006/main" prst="rect">
          <a:avLst/>
        </a:prstGeom>
      </cdr:spPr>
      <cdr:txBody>
        <a:bodyPr xmlns:a="http://schemas.openxmlformats.org/drawingml/2006/main" vertOverflow="clip" horzOverflow="clip" wrap="square" lIns="72000" tIns="36000" rIns="72000" bIns="36000" rtlCol="0"/>
        <a:lstStyle xmlns:a="http://schemas.openxmlformats.org/drawingml/2006/main"/>
        <a:p xmlns:a="http://schemas.openxmlformats.org/drawingml/2006/main">
          <a:endParaRPr lang="cs-CZ" sz="1100"/>
        </a:p>
      </cdr:txBody>
    </cdr:sp>
  </cdr:relSizeAnchor>
</c:userShapes>
</file>

<file path=xl/drawings/drawing8.xml><?xml version="1.0" encoding="utf-8"?>
<c:userShapes xmlns:c="http://schemas.openxmlformats.org/drawingml/2006/chart">
  <cdr:relSizeAnchor xmlns:cdr="http://schemas.openxmlformats.org/drawingml/2006/chartDrawing">
    <cdr:from>
      <cdr:x>0.72006</cdr:x>
      <cdr:y>0.53408</cdr:y>
    </cdr:from>
    <cdr:to>
      <cdr:x>0.94984</cdr:x>
      <cdr:y>0.65551</cdr:y>
    </cdr:to>
    <cdr:sp macro="" textlink="">
      <cdr:nvSpPr>
        <cdr:cNvPr id="3" name="TextovéPole 2"/>
        <cdr:cNvSpPr txBox="1"/>
      </cdr:nvSpPr>
      <cdr:spPr>
        <a:xfrm xmlns:a="http://schemas.openxmlformats.org/drawingml/2006/main">
          <a:off x="4238626" y="2052638"/>
          <a:ext cx="1352550" cy="466725"/>
        </a:xfrm>
        <a:prstGeom xmlns:a="http://schemas.openxmlformats.org/drawingml/2006/main" prst="rect">
          <a:avLst/>
        </a:prstGeom>
      </cdr:spPr>
      <cdr:txBody>
        <a:bodyPr xmlns:a="http://schemas.openxmlformats.org/drawingml/2006/main" vertOverflow="clip" horzOverflow="clip" wrap="square" lIns="72000" tIns="36000" rIns="72000" bIns="36000" rtlCol="0"/>
        <a:lstStyle xmlns:a="http://schemas.openxmlformats.org/drawingml/2006/main"/>
        <a:p xmlns:a="http://schemas.openxmlformats.org/drawingml/2006/main">
          <a:endParaRPr lang="cs-CZ" sz="1100"/>
        </a:p>
      </cdr:txBody>
    </cdr:sp>
  </cdr:relSizeAnchor>
</c:userShapes>
</file>

<file path=xl/drawings/drawing9.xml><?xml version="1.0" encoding="utf-8"?>
<c:userShapes xmlns:c="http://schemas.openxmlformats.org/drawingml/2006/chart">
  <cdr:relSizeAnchor xmlns:cdr="http://schemas.openxmlformats.org/drawingml/2006/chartDrawing">
    <cdr:from>
      <cdr:x>0.72006</cdr:x>
      <cdr:y>0.53408</cdr:y>
    </cdr:from>
    <cdr:to>
      <cdr:x>0.94984</cdr:x>
      <cdr:y>0.65551</cdr:y>
    </cdr:to>
    <cdr:sp macro="" textlink="">
      <cdr:nvSpPr>
        <cdr:cNvPr id="3" name="TextovéPole 2"/>
        <cdr:cNvSpPr txBox="1"/>
      </cdr:nvSpPr>
      <cdr:spPr>
        <a:xfrm xmlns:a="http://schemas.openxmlformats.org/drawingml/2006/main">
          <a:off x="4238626" y="2052638"/>
          <a:ext cx="1352550" cy="466725"/>
        </a:xfrm>
        <a:prstGeom xmlns:a="http://schemas.openxmlformats.org/drawingml/2006/main" prst="rect">
          <a:avLst/>
        </a:prstGeom>
      </cdr:spPr>
      <cdr:txBody>
        <a:bodyPr xmlns:a="http://schemas.openxmlformats.org/drawingml/2006/main" vertOverflow="clip" horzOverflow="clip" wrap="square" lIns="72000" tIns="36000" rIns="72000" bIns="36000" rtlCol="0"/>
        <a:lstStyle xmlns:a="http://schemas.openxmlformats.org/drawingml/2006/main"/>
        <a:p xmlns:a="http://schemas.openxmlformats.org/drawingml/2006/main">
          <a:endParaRPr lang="cs-CZ" sz="1100"/>
        </a:p>
      </cdr:txBody>
    </cdr:sp>
  </cdr:relSizeAnchor>
</c:userShape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8"/>
  <sheetViews>
    <sheetView workbookViewId="0">
      <selection sqref="A1:A2"/>
    </sheetView>
  </sheetViews>
  <sheetFormatPr defaultColWidth="51.28515625" defaultRowHeight="15" x14ac:dyDescent="0.25"/>
  <cols>
    <col min="1" max="1" width="10.42578125" bestFit="1" customWidth="1"/>
    <col min="2" max="2" width="24.85546875" bestFit="1" customWidth="1"/>
    <col min="3" max="3" width="15.7109375" bestFit="1" customWidth="1"/>
    <col min="4" max="4" width="9" bestFit="1" customWidth="1"/>
    <col min="5" max="5" width="15.85546875" bestFit="1" customWidth="1"/>
    <col min="6" max="6" width="6" bestFit="1" customWidth="1"/>
    <col min="7" max="7" width="8.5703125" bestFit="1" customWidth="1"/>
    <col min="8" max="8" width="21.85546875" customWidth="1"/>
    <col min="9" max="9" width="35.5703125" customWidth="1"/>
    <col min="10" max="10" width="23.140625" bestFit="1" customWidth="1"/>
    <col min="11" max="11" width="11.42578125" bestFit="1" customWidth="1"/>
    <col min="12" max="12" width="20" customWidth="1"/>
    <col min="13" max="13" width="16.7109375" bestFit="1" customWidth="1"/>
    <col min="14" max="14" width="10" bestFit="1" customWidth="1"/>
    <col min="15" max="15" width="20.85546875" customWidth="1"/>
    <col min="16" max="16" width="11.28515625" bestFit="1" customWidth="1"/>
    <col min="17" max="17" width="8.5703125" bestFit="1" customWidth="1"/>
    <col min="18" max="18" width="8.5703125" style="60" customWidth="1"/>
    <col min="19" max="19" width="13.85546875" customWidth="1"/>
    <col min="20" max="20" width="13.85546875" bestFit="1" customWidth="1"/>
    <col min="21" max="21" width="13.85546875" customWidth="1"/>
    <col min="22" max="22" width="13.28515625" bestFit="1" customWidth="1"/>
    <col min="23" max="23" width="29.42578125" bestFit="1" customWidth="1"/>
    <col min="24" max="24" width="9" bestFit="1" customWidth="1"/>
    <col min="25" max="25" width="13.85546875" bestFit="1" customWidth="1"/>
    <col min="26" max="26" width="14.85546875" bestFit="1" customWidth="1"/>
    <col min="27" max="27" width="4.28515625" bestFit="1" customWidth="1"/>
    <col min="28" max="29" width="6.28515625" bestFit="1" customWidth="1"/>
    <col min="30" max="30" width="5.5703125" bestFit="1" customWidth="1"/>
    <col min="31" max="31" width="6.140625" bestFit="1" customWidth="1"/>
    <col min="32" max="36" width="6.7109375" bestFit="1" customWidth="1"/>
    <col min="37" max="37" width="7.140625" bestFit="1" customWidth="1"/>
    <col min="38" max="38" width="13.140625" bestFit="1" customWidth="1"/>
    <col min="39" max="40" width="12.42578125" bestFit="1" customWidth="1"/>
    <col min="41" max="41" width="15" bestFit="1" customWidth="1"/>
    <col min="42" max="42" width="10.42578125" bestFit="1" customWidth="1"/>
    <col min="43" max="43" width="15.28515625" bestFit="1" customWidth="1"/>
    <col min="44" max="44" width="13.28515625" bestFit="1" customWidth="1"/>
    <col min="45" max="45" width="11.85546875" bestFit="1" customWidth="1"/>
    <col min="46" max="46" width="13.28515625" bestFit="1" customWidth="1"/>
    <col min="47" max="47" width="21" bestFit="1" customWidth="1"/>
    <col min="48" max="48" width="14.5703125" customWidth="1"/>
    <col min="49" max="50" width="14.28515625" bestFit="1" customWidth="1"/>
    <col min="51" max="51" width="16.140625" bestFit="1" customWidth="1"/>
    <col min="52" max="54" width="14.28515625" bestFit="1" customWidth="1"/>
    <col min="55" max="55" width="12.28515625" bestFit="1" customWidth="1"/>
    <col min="56" max="61" width="14.28515625" bestFit="1" customWidth="1"/>
    <col min="62" max="62" width="10.140625" bestFit="1" customWidth="1"/>
    <col min="63" max="63" width="18.28515625" bestFit="1" customWidth="1"/>
    <col min="64" max="64" width="15.42578125" bestFit="1" customWidth="1"/>
    <col min="65" max="65" width="11.85546875" bestFit="1" customWidth="1"/>
    <col min="66" max="66" width="16.140625" bestFit="1" customWidth="1"/>
    <col min="67" max="67" width="18.42578125" bestFit="1" customWidth="1"/>
    <col min="68" max="68" width="19.7109375" bestFit="1" customWidth="1"/>
    <col min="69" max="69" width="9.5703125" bestFit="1" customWidth="1"/>
    <col min="70" max="70" width="8.140625" bestFit="1" customWidth="1"/>
    <col min="71" max="71" width="9.140625" bestFit="1" customWidth="1"/>
    <col min="72" max="72" width="9.42578125" bestFit="1" customWidth="1"/>
    <col min="73" max="73" width="14.28515625" bestFit="1" customWidth="1"/>
    <col min="74" max="74" width="8.7109375" customWidth="1"/>
    <col min="75" max="75" width="14.28515625" bestFit="1" customWidth="1"/>
    <col min="76" max="76" width="17.5703125" bestFit="1" customWidth="1"/>
    <col min="77" max="77" width="10.42578125" bestFit="1" customWidth="1"/>
    <col min="78" max="78" width="12.140625" bestFit="1" customWidth="1"/>
    <col min="79" max="79" width="9.5703125" customWidth="1"/>
    <col min="80" max="80" width="14" bestFit="1" customWidth="1"/>
    <col min="81" max="81" width="17.5703125" bestFit="1" customWidth="1"/>
    <col min="82" max="82" width="10.42578125" bestFit="1" customWidth="1"/>
    <col min="83" max="83" width="12.140625" bestFit="1" customWidth="1"/>
    <col min="84" max="84" width="14.140625" customWidth="1"/>
    <col min="85" max="85" width="12.42578125" bestFit="1" customWidth="1"/>
    <col min="86" max="86" width="47.28515625" bestFit="1" customWidth="1"/>
    <col min="87" max="87" width="21.28515625" customWidth="1"/>
    <col min="88" max="88" width="25.140625" bestFit="1" customWidth="1"/>
    <col min="89" max="89" width="12.28515625" bestFit="1" customWidth="1"/>
    <col min="90" max="90" width="18.5703125" bestFit="1" customWidth="1"/>
    <col min="91" max="91" width="12" bestFit="1" customWidth="1"/>
    <col min="92" max="92" width="61.140625" bestFit="1" customWidth="1"/>
    <col min="93" max="93" width="22.28515625" bestFit="1" customWidth="1"/>
    <col min="94" max="94" width="44.5703125" bestFit="1" customWidth="1"/>
    <col min="95" max="95" width="38.85546875" customWidth="1"/>
  </cols>
  <sheetData>
    <row r="1" spans="1:95" ht="25.5" x14ac:dyDescent="0.25">
      <c r="A1" s="88" t="s">
        <v>193</v>
      </c>
      <c r="B1" s="82" t="s">
        <v>1</v>
      </c>
      <c r="C1" s="83"/>
      <c r="D1" s="83"/>
      <c r="E1" s="83"/>
      <c r="F1" s="83"/>
      <c r="G1" s="83"/>
      <c r="H1" s="83"/>
      <c r="I1" s="83"/>
      <c r="J1" s="83"/>
      <c r="K1" s="83"/>
      <c r="L1" s="83"/>
      <c r="M1" s="83"/>
      <c r="N1" s="83"/>
      <c r="O1" s="84"/>
      <c r="P1" s="82" t="s">
        <v>10</v>
      </c>
      <c r="Q1" s="84"/>
      <c r="R1" s="59"/>
      <c r="S1" s="82" t="s">
        <v>13</v>
      </c>
      <c r="T1" s="83"/>
      <c r="U1" s="83"/>
      <c r="V1" s="84"/>
      <c r="W1" s="61" t="s">
        <v>18</v>
      </c>
      <c r="X1" s="82" t="s">
        <v>20</v>
      </c>
      <c r="Y1" s="83"/>
      <c r="Z1" s="83"/>
      <c r="AA1" s="84"/>
      <c r="AB1" s="82" t="s">
        <v>25</v>
      </c>
      <c r="AC1" s="83"/>
      <c r="AD1" s="84"/>
      <c r="AE1" s="82" t="s">
        <v>29</v>
      </c>
      <c r="AF1" s="83"/>
      <c r="AG1" s="83"/>
      <c r="AH1" s="83"/>
      <c r="AI1" s="83"/>
      <c r="AJ1" s="83"/>
      <c r="AK1" s="84"/>
      <c r="AL1" s="82" t="s">
        <v>35</v>
      </c>
      <c r="AM1" s="83"/>
      <c r="AN1" s="83"/>
      <c r="AO1" s="84"/>
      <c r="AP1" s="82" t="s">
        <v>72</v>
      </c>
      <c r="AQ1" s="83"/>
      <c r="AR1" s="83"/>
      <c r="AS1" s="84"/>
      <c r="AT1" s="82" t="s">
        <v>194</v>
      </c>
      <c r="AU1" s="83"/>
      <c r="AV1" s="83"/>
      <c r="AW1" s="83"/>
      <c r="AX1" s="83"/>
      <c r="AY1" s="83"/>
      <c r="AZ1" s="83"/>
      <c r="BA1" s="83"/>
      <c r="BB1" s="83"/>
      <c r="BC1" s="83"/>
      <c r="BD1" s="83"/>
      <c r="BE1" s="83"/>
      <c r="BF1" s="83"/>
      <c r="BG1" s="83"/>
      <c r="BH1" s="83"/>
      <c r="BI1" s="83"/>
      <c r="BJ1" s="83"/>
      <c r="BK1" s="83"/>
      <c r="BL1" s="83"/>
      <c r="BM1" s="83"/>
      <c r="BN1" s="83"/>
      <c r="BO1" s="83"/>
      <c r="BP1" s="84"/>
      <c r="BQ1" s="82" t="s">
        <v>73</v>
      </c>
      <c r="BR1" s="83"/>
      <c r="BS1" s="83"/>
      <c r="BT1" s="83"/>
      <c r="BU1" s="84"/>
      <c r="BV1" s="82" t="s">
        <v>74</v>
      </c>
      <c r="BW1" s="83"/>
      <c r="BX1" s="83"/>
      <c r="BY1" s="83"/>
      <c r="BZ1" s="84"/>
      <c r="CA1" s="82" t="s">
        <v>75</v>
      </c>
      <c r="CB1" s="83"/>
      <c r="CC1" s="83"/>
      <c r="CD1" s="83"/>
      <c r="CE1" s="84"/>
      <c r="CF1" s="82" t="s">
        <v>195</v>
      </c>
      <c r="CG1" s="84"/>
      <c r="CH1" s="61" t="s">
        <v>196</v>
      </c>
      <c r="CI1" s="82" t="s">
        <v>230</v>
      </c>
      <c r="CJ1" s="83"/>
      <c r="CK1" s="84"/>
      <c r="CL1" s="85" t="s">
        <v>39</v>
      </c>
      <c r="CM1" s="86"/>
      <c r="CN1" s="86"/>
      <c r="CO1" s="86"/>
      <c r="CP1" s="86"/>
      <c r="CQ1" s="87"/>
    </row>
    <row r="2" spans="1:95" ht="80.25" customHeight="1" x14ac:dyDescent="0.25">
      <c r="A2" s="89"/>
      <c r="B2" s="62" t="s">
        <v>2</v>
      </c>
      <c r="C2" s="62" t="s">
        <v>3</v>
      </c>
      <c r="D2" s="62" t="s">
        <v>197</v>
      </c>
      <c r="E2" s="62" t="s">
        <v>0</v>
      </c>
      <c r="F2" s="62" t="s">
        <v>4</v>
      </c>
      <c r="G2" s="62" t="s">
        <v>5</v>
      </c>
      <c r="H2" s="62" t="s">
        <v>6</v>
      </c>
      <c r="I2" s="62" t="s">
        <v>198</v>
      </c>
      <c r="J2" s="62" t="s">
        <v>231</v>
      </c>
      <c r="K2" s="62" t="s">
        <v>232</v>
      </c>
      <c r="L2" s="62" t="s">
        <v>233</v>
      </c>
      <c r="M2" s="62" t="s">
        <v>7</v>
      </c>
      <c r="N2" s="62" t="s">
        <v>8</v>
      </c>
      <c r="O2" s="62" t="s">
        <v>9</v>
      </c>
      <c r="P2" s="62" t="s">
        <v>11</v>
      </c>
      <c r="Q2" s="62" t="s">
        <v>12</v>
      </c>
      <c r="R2" s="77" t="s">
        <v>209</v>
      </c>
      <c r="S2" s="62" t="s">
        <v>14</v>
      </c>
      <c r="T2" s="62" t="s">
        <v>15</v>
      </c>
      <c r="U2" s="62" t="s">
        <v>16</v>
      </c>
      <c r="V2" s="62" t="s">
        <v>17</v>
      </c>
      <c r="W2" s="62" t="s">
        <v>19</v>
      </c>
      <c r="X2" s="62" t="s">
        <v>21</v>
      </c>
      <c r="Y2" s="62" t="s">
        <v>22</v>
      </c>
      <c r="Z2" s="62" t="s">
        <v>23</v>
      </c>
      <c r="AA2" s="62" t="s">
        <v>24</v>
      </c>
      <c r="AB2" s="62" t="s">
        <v>26</v>
      </c>
      <c r="AC2" s="62" t="s">
        <v>27</v>
      </c>
      <c r="AD2" s="62" t="s">
        <v>28</v>
      </c>
      <c r="AE2" s="62" t="s">
        <v>30</v>
      </c>
      <c r="AF2" s="62" t="s">
        <v>31</v>
      </c>
      <c r="AG2" s="62" t="s">
        <v>32</v>
      </c>
      <c r="AH2" s="62" t="s">
        <v>33</v>
      </c>
      <c r="AI2" s="62" t="s">
        <v>34</v>
      </c>
      <c r="AJ2" s="62" t="s">
        <v>76</v>
      </c>
      <c r="AK2" s="62" t="s">
        <v>77</v>
      </c>
      <c r="AL2" s="62" t="s">
        <v>188</v>
      </c>
      <c r="AM2" s="62" t="s">
        <v>189</v>
      </c>
      <c r="AN2" s="62" t="s">
        <v>190</v>
      </c>
      <c r="AO2" s="62" t="s">
        <v>191</v>
      </c>
      <c r="AP2" s="62" t="s">
        <v>234</v>
      </c>
      <c r="AQ2" s="62" t="s">
        <v>235</v>
      </c>
      <c r="AR2" s="62" t="s">
        <v>78</v>
      </c>
      <c r="AS2" s="62" t="s">
        <v>79</v>
      </c>
      <c r="AT2" s="62" t="s">
        <v>80</v>
      </c>
      <c r="AU2" s="62" t="s">
        <v>81</v>
      </c>
      <c r="AV2" s="62" t="s">
        <v>82</v>
      </c>
      <c r="AW2" s="62" t="s">
        <v>83</v>
      </c>
      <c r="AX2" s="62" t="s">
        <v>84</v>
      </c>
      <c r="AY2" s="62" t="s">
        <v>85</v>
      </c>
      <c r="AZ2" s="62" t="s">
        <v>86</v>
      </c>
      <c r="BA2" s="62" t="s">
        <v>87</v>
      </c>
      <c r="BB2" s="62" t="s">
        <v>88</v>
      </c>
      <c r="BC2" s="62" t="s">
        <v>89</v>
      </c>
      <c r="BD2" s="62" t="s">
        <v>90</v>
      </c>
      <c r="BE2" s="62" t="s">
        <v>91</v>
      </c>
      <c r="BF2" s="62" t="s">
        <v>92</v>
      </c>
      <c r="BG2" s="62" t="s">
        <v>93</v>
      </c>
      <c r="BH2" s="62" t="s">
        <v>94</v>
      </c>
      <c r="BI2" s="62" t="s">
        <v>95</v>
      </c>
      <c r="BJ2" s="62" t="s">
        <v>36</v>
      </c>
      <c r="BK2" s="62" t="s">
        <v>96</v>
      </c>
      <c r="BL2" s="62" t="s">
        <v>37</v>
      </c>
      <c r="BM2" s="62" t="s">
        <v>97</v>
      </c>
      <c r="BN2" s="62" t="s">
        <v>38</v>
      </c>
      <c r="BO2" s="62" t="s">
        <v>98</v>
      </c>
      <c r="BP2" s="62" t="s">
        <v>99</v>
      </c>
      <c r="BQ2" s="62" t="s">
        <v>100</v>
      </c>
      <c r="BR2" s="62" t="s">
        <v>101</v>
      </c>
      <c r="BS2" s="62" t="s">
        <v>102</v>
      </c>
      <c r="BT2" s="62" t="s">
        <v>103</v>
      </c>
      <c r="BU2" s="62" t="s">
        <v>104</v>
      </c>
      <c r="BV2" s="62" t="s">
        <v>105</v>
      </c>
      <c r="BW2" s="62" t="s">
        <v>106</v>
      </c>
      <c r="BX2" s="62" t="s">
        <v>107</v>
      </c>
      <c r="BY2" s="62" t="s">
        <v>108</v>
      </c>
      <c r="BZ2" s="62" t="s">
        <v>109</v>
      </c>
      <c r="CA2" s="62" t="s">
        <v>110</v>
      </c>
      <c r="CB2" s="62" t="s">
        <v>111</v>
      </c>
      <c r="CC2" s="62" t="s">
        <v>107</v>
      </c>
      <c r="CD2" s="62" t="s">
        <v>108</v>
      </c>
      <c r="CE2" s="62" t="s">
        <v>109</v>
      </c>
      <c r="CF2" s="62" t="s">
        <v>112</v>
      </c>
      <c r="CG2" s="62" t="s">
        <v>199</v>
      </c>
      <c r="CH2" s="62" t="s">
        <v>200</v>
      </c>
      <c r="CI2" s="62" t="s">
        <v>236</v>
      </c>
      <c r="CJ2" s="62" t="s">
        <v>237</v>
      </c>
      <c r="CK2" s="62" t="s">
        <v>238</v>
      </c>
      <c r="CL2" s="62" t="s">
        <v>239</v>
      </c>
      <c r="CM2" s="62" t="s">
        <v>192</v>
      </c>
      <c r="CN2" s="62" t="s">
        <v>240</v>
      </c>
      <c r="CO2" s="62" t="s">
        <v>205</v>
      </c>
      <c r="CP2" s="63" t="s">
        <v>201</v>
      </c>
      <c r="CQ2" s="64" t="s">
        <v>40</v>
      </c>
    </row>
    <row r="3" spans="1:95" x14ac:dyDescent="0.25">
      <c r="A3" s="71"/>
      <c r="B3" s="65" t="s">
        <v>202</v>
      </c>
      <c r="C3" s="65">
        <v>2</v>
      </c>
      <c r="D3" s="68">
        <v>3</v>
      </c>
      <c r="E3" s="65">
        <v>4</v>
      </c>
      <c r="F3" s="65">
        <v>5</v>
      </c>
      <c r="G3" s="65">
        <v>6</v>
      </c>
      <c r="H3" s="65">
        <v>7</v>
      </c>
      <c r="I3" s="65">
        <v>8</v>
      </c>
      <c r="J3" s="65">
        <v>9</v>
      </c>
      <c r="K3" s="65">
        <v>10</v>
      </c>
      <c r="L3" s="65">
        <v>11</v>
      </c>
      <c r="M3" s="65">
        <v>12</v>
      </c>
      <c r="N3" s="65">
        <v>13</v>
      </c>
      <c r="O3" s="65">
        <v>14</v>
      </c>
      <c r="P3" s="65">
        <v>15</v>
      </c>
      <c r="Q3" s="65">
        <v>16</v>
      </c>
      <c r="R3" s="28"/>
      <c r="S3" s="65">
        <v>17</v>
      </c>
      <c r="T3" s="65">
        <v>18</v>
      </c>
      <c r="U3" s="65">
        <v>19</v>
      </c>
      <c r="V3" s="65">
        <v>20</v>
      </c>
      <c r="W3" s="65">
        <v>21</v>
      </c>
      <c r="X3" s="65">
        <v>22</v>
      </c>
      <c r="Y3" s="65">
        <v>23</v>
      </c>
      <c r="Z3" s="65">
        <v>24</v>
      </c>
      <c r="AA3" s="65">
        <v>25</v>
      </c>
      <c r="AB3" s="65">
        <v>26</v>
      </c>
      <c r="AC3" s="65">
        <v>27</v>
      </c>
      <c r="AD3" s="65">
        <v>28</v>
      </c>
      <c r="AE3" s="65">
        <v>29</v>
      </c>
      <c r="AF3" s="65">
        <v>30</v>
      </c>
      <c r="AG3" s="65">
        <v>31</v>
      </c>
      <c r="AH3" s="65">
        <v>32</v>
      </c>
      <c r="AI3" s="65">
        <v>33</v>
      </c>
      <c r="AJ3" s="65">
        <v>34</v>
      </c>
      <c r="AK3" s="65">
        <v>35</v>
      </c>
      <c r="AL3" s="65">
        <v>36</v>
      </c>
      <c r="AM3" s="65">
        <v>37</v>
      </c>
      <c r="AN3" s="65">
        <v>38</v>
      </c>
      <c r="AO3" s="65">
        <v>39</v>
      </c>
      <c r="AP3" s="65">
        <v>40</v>
      </c>
      <c r="AQ3" s="65">
        <v>41</v>
      </c>
      <c r="AR3" s="65">
        <v>42</v>
      </c>
      <c r="AS3" s="65">
        <v>43</v>
      </c>
      <c r="AT3" s="65">
        <v>44</v>
      </c>
      <c r="AU3" s="65">
        <v>45</v>
      </c>
      <c r="AV3" s="65">
        <v>46</v>
      </c>
      <c r="AW3" s="65">
        <v>47</v>
      </c>
      <c r="AX3" s="65">
        <v>48</v>
      </c>
      <c r="AY3" s="65">
        <v>49</v>
      </c>
      <c r="AZ3" s="65">
        <v>50</v>
      </c>
      <c r="BA3" s="65">
        <v>51</v>
      </c>
      <c r="BB3" s="65">
        <v>52</v>
      </c>
      <c r="BC3" s="65">
        <v>53</v>
      </c>
      <c r="BD3" s="65">
        <v>54</v>
      </c>
      <c r="BE3" s="65">
        <v>55</v>
      </c>
      <c r="BF3" s="65">
        <v>56</v>
      </c>
      <c r="BG3" s="65">
        <v>57</v>
      </c>
      <c r="BH3" s="65">
        <v>58</v>
      </c>
      <c r="BI3" s="65">
        <v>59</v>
      </c>
      <c r="BJ3" s="65">
        <v>60</v>
      </c>
      <c r="BK3" s="65">
        <v>61</v>
      </c>
      <c r="BL3" s="65">
        <v>62</v>
      </c>
      <c r="BM3" s="65">
        <v>63</v>
      </c>
      <c r="BN3" s="65">
        <v>64</v>
      </c>
      <c r="BO3" s="65">
        <v>65</v>
      </c>
      <c r="BP3" s="65">
        <v>66</v>
      </c>
      <c r="BQ3" s="65">
        <v>67</v>
      </c>
      <c r="BR3" s="65">
        <v>68</v>
      </c>
      <c r="BS3" s="65">
        <v>69</v>
      </c>
      <c r="BT3" s="65">
        <v>70</v>
      </c>
      <c r="BU3" s="65">
        <v>71</v>
      </c>
      <c r="BV3" s="65">
        <v>72</v>
      </c>
      <c r="BW3" s="65">
        <v>73</v>
      </c>
      <c r="BX3" s="65">
        <v>74</v>
      </c>
      <c r="BY3" s="65">
        <v>75</v>
      </c>
      <c r="BZ3" s="65">
        <v>76</v>
      </c>
      <c r="CA3" s="65">
        <v>77</v>
      </c>
      <c r="CB3" s="65">
        <v>78</v>
      </c>
      <c r="CC3" s="65">
        <v>79</v>
      </c>
      <c r="CD3" s="65">
        <v>80</v>
      </c>
      <c r="CE3" s="65">
        <v>81</v>
      </c>
      <c r="CF3" s="65">
        <v>82</v>
      </c>
      <c r="CG3" s="65">
        <v>83</v>
      </c>
      <c r="CH3" s="65">
        <v>84</v>
      </c>
      <c r="CI3" s="65">
        <v>85</v>
      </c>
      <c r="CJ3" s="65">
        <v>86</v>
      </c>
      <c r="CK3" s="65">
        <v>87</v>
      </c>
      <c r="CL3" s="65">
        <v>88</v>
      </c>
      <c r="CM3" s="65">
        <v>89</v>
      </c>
      <c r="CN3" s="65">
        <v>90</v>
      </c>
      <c r="CO3" s="65">
        <v>91</v>
      </c>
      <c r="CP3" s="65">
        <v>92</v>
      </c>
      <c r="CQ3" s="65">
        <v>93</v>
      </c>
    </row>
    <row r="4" spans="1:95" ht="25.5" x14ac:dyDescent="0.25">
      <c r="A4" s="70" t="s">
        <v>113</v>
      </c>
      <c r="B4" s="66" t="s">
        <v>55</v>
      </c>
      <c r="C4" s="66" t="s">
        <v>241</v>
      </c>
      <c r="D4" s="69" t="s">
        <v>242</v>
      </c>
      <c r="E4" s="66" t="s">
        <v>56</v>
      </c>
      <c r="F4" s="66">
        <v>11001</v>
      </c>
      <c r="G4" s="66" t="s">
        <v>114</v>
      </c>
      <c r="H4" s="66" t="s">
        <v>243</v>
      </c>
      <c r="I4" s="66" t="s">
        <v>244</v>
      </c>
      <c r="J4" s="66" t="s">
        <v>245</v>
      </c>
      <c r="K4" s="66">
        <v>236004245</v>
      </c>
      <c r="L4" s="66" t="s">
        <v>246</v>
      </c>
      <c r="M4" s="66" t="s">
        <v>247</v>
      </c>
      <c r="N4" s="66">
        <v>236004428</v>
      </c>
      <c r="O4" s="66" t="s">
        <v>248</v>
      </c>
      <c r="P4" s="66">
        <v>10</v>
      </c>
      <c r="Q4" s="66">
        <v>2</v>
      </c>
      <c r="R4" s="34">
        <f>P4+Q4</f>
        <v>12</v>
      </c>
      <c r="S4" s="66">
        <v>10</v>
      </c>
      <c r="T4" s="66">
        <v>9.6</v>
      </c>
      <c r="U4" s="66">
        <v>2</v>
      </c>
      <c r="V4" s="66">
        <v>2</v>
      </c>
      <c r="W4" s="66">
        <v>9</v>
      </c>
      <c r="X4" s="66">
        <v>1</v>
      </c>
      <c r="Y4" s="66">
        <v>0</v>
      </c>
      <c r="Z4" s="66">
        <v>9</v>
      </c>
      <c r="AA4" s="66"/>
      <c r="AB4" s="66">
        <v>0</v>
      </c>
      <c r="AC4" s="66">
        <v>3</v>
      </c>
      <c r="AD4" s="66">
        <v>7</v>
      </c>
      <c r="AE4" s="66">
        <v>0</v>
      </c>
      <c r="AF4" s="66">
        <v>0</v>
      </c>
      <c r="AG4" s="66">
        <v>0</v>
      </c>
      <c r="AH4" s="66">
        <v>0</v>
      </c>
      <c r="AI4" s="66">
        <v>7</v>
      </c>
      <c r="AJ4" s="66">
        <v>2</v>
      </c>
      <c r="AK4" s="66">
        <v>1</v>
      </c>
      <c r="AL4" s="66">
        <v>0</v>
      </c>
      <c r="AM4" s="66">
        <v>1</v>
      </c>
      <c r="AN4" s="66">
        <v>1</v>
      </c>
      <c r="AO4" s="66">
        <v>1</v>
      </c>
      <c r="AP4" s="66">
        <v>1</v>
      </c>
      <c r="AQ4" s="66">
        <v>1</v>
      </c>
      <c r="AR4" s="66">
        <v>9</v>
      </c>
      <c r="AS4" s="66">
        <v>60</v>
      </c>
      <c r="AT4" s="66">
        <v>3</v>
      </c>
      <c r="AU4" s="66">
        <v>0</v>
      </c>
      <c r="AV4" s="66">
        <v>0</v>
      </c>
      <c r="AW4" s="66">
        <v>0</v>
      </c>
      <c r="AX4" s="66">
        <v>0</v>
      </c>
      <c r="AY4" s="66">
        <v>7</v>
      </c>
      <c r="AZ4" s="66">
        <v>1</v>
      </c>
      <c r="BA4" s="66">
        <v>7</v>
      </c>
      <c r="BB4" s="66">
        <v>1</v>
      </c>
      <c r="BC4" s="66">
        <v>3</v>
      </c>
      <c r="BD4" s="66">
        <v>0</v>
      </c>
      <c r="BE4" s="66">
        <v>0</v>
      </c>
      <c r="BF4" s="66">
        <v>0</v>
      </c>
      <c r="BG4" s="66">
        <v>0</v>
      </c>
      <c r="BH4" s="66">
        <v>0</v>
      </c>
      <c r="BI4" s="66">
        <v>1</v>
      </c>
      <c r="BJ4" s="66">
        <v>2</v>
      </c>
      <c r="BK4" s="66">
        <v>0</v>
      </c>
      <c r="BL4" s="66">
        <v>10</v>
      </c>
      <c r="BM4" s="66">
        <v>1</v>
      </c>
      <c r="BN4" s="66">
        <v>0</v>
      </c>
      <c r="BO4" s="66">
        <v>0</v>
      </c>
      <c r="BP4" s="66">
        <v>0</v>
      </c>
      <c r="BQ4" s="66">
        <v>0</v>
      </c>
      <c r="BR4" s="66">
        <v>0</v>
      </c>
      <c r="BS4" s="66">
        <v>0</v>
      </c>
      <c r="BT4" s="66">
        <v>0</v>
      </c>
      <c r="BU4" s="66">
        <v>0</v>
      </c>
      <c r="BV4" s="66">
        <v>0</v>
      </c>
      <c r="BW4" s="66">
        <v>0</v>
      </c>
      <c r="BX4" s="66">
        <v>0</v>
      </c>
      <c r="BY4" s="66">
        <v>0</v>
      </c>
      <c r="BZ4" s="66">
        <v>0</v>
      </c>
      <c r="CA4" s="66">
        <v>2</v>
      </c>
      <c r="CB4" s="66">
        <v>0</v>
      </c>
      <c r="CC4" s="66">
        <v>0</v>
      </c>
      <c r="CD4" s="66">
        <v>2</v>
      </c>
      <c r="CE4" s="66">
        <v>0</v>
      </c>
      <c r="CF4" s="66">
        <v>1</v>
      </c>
      <c r="CG4" s="66">
        <v>1</v>
      </c>
      <c r="CH4" s="66">
        <v>0</v>
      </c>
      <c r="CI4" s="66">
        <v>0</v>
      </c>
      <c r="CJ4" s="66">
        <v>0</v>
      </c>
      <c r="CK4" s="66">
        <v>1</v>
      </c>
      <c r="CL4" s="66">
        <v>70</v>
      </c>
      <c r="CM4" s="66">
        <v>0</v>
      </c>
      <c r="CN4" s="66"/>
      <c r="CO4" s="66">
        <v>2</v>
      </c>
      <c r="CP4" s="66" t="s">
        <v>249</v>
      </c>
      <c r="CQ4" s="66" t="s">
        <v>250</v>
      </c>
    </row>
    <row r="5" spans="1:95" ht="140.25" x14ac:dyDescent="0.25">
      <c r="A5" s="70" t="s">
        <v>115</v>
      </c>
      <c r="B5" s="66" t="s">
        <v>116</v>
      </c>
      <c r="C5" s="66" t="s">
        <v>57</v>
      </c>
      <c r="D5" s="67" t="s">
        <v>117</v>
      </c>
      <c r="E5" s="66" t="s">
        <v>56</v>
      </c>
      <c r="F5" s="66">
        <v>15021</v>
      </c>
      <c r="G5" s="66" t="s">
        <v>118</v>
      </c>
      <c r="H5" s="66" t="s">
        <v>251</v>
      </c>
      <c r="I5" s="66" t="s">
        <v>252</v>
      </c>
      <c r="J5" s="66" t="s">
        <v>253</v>
      </c>
      <c r="K5" s="66">
        <v>257280217</v>
      </c>
      <c r="L5" s="66" t="s">
        <v>254</v>
      </c>
      <c r="M5" s="66" t="s">
        <v>255</v>
      </c>
      <c r="N5" s="66">
        <v>257280562</v>
      </c>
      <c r="O5" s="66" t="s">
        <v>256</v>
      </c>
      <c r="P5" s="66">
        <v>9</v>
      </c>
      <c r="Q5" s="66">
        <v>1</v>
      </c>
      <c r="R5" s="76">
        <f t="shared" ref="R5:R18" si="0">P5+Q5</f>
        <v>10</v>
      </c>
      <c r="S5" s="66">
        <v>9</v>
      </c>
      <c r="T5" s="66">
        <v>9</v>
      </c>
      <c r="U5" s="66">
        <v>1</v>
      </c>
      <c r="V5" s="66">
        <v>1</v>
      </c>
      <c r="W5" s="66">
        <v>9</v>
      </c>
      <c r="X5" s="66">
        <v>2</v>
      </c>
      <c r="Y5" s="66">
        <v>0</v>
      </c>
      <c r="Z5" s="66">
        <v>7</v>
      </c>
      <c r="AA5" s="66"/>
      <c r="AB5" s="66">
        <v>1</v>
      </c>
      <c r="AC5" s="66">
        <v>1</v>
      </c>
      <c r="AD5" s="66">
        <v>7</v>
      </c>
      <c r="AE5" s="66">
        <v>0</v>
      </c>
      <c r="AF5" s="66">
        <v>0</v>
      </c>
      <c r="AG5" s="66">
        <v>0</v>
      </c>
      <c r="AH5" s="66">
        <v>5</v>
      </c>
      <c r="AI5" s="66">
        <v>3</v>
      </c>
      <c r="AJ5" s="66">
        <v>1</v>
      </c>
      <c r="AK5" s="66">
        <v>0</v>
      </c>
      <c r="AL5" s="66">
        <v>0</v>
      </c>
      <c r="AM5" s="66">
        <v>1</v>
      </c>
      <c r="AN5" s="66">
        <v>0</v>
      </c>
      <c r="AO5" s="66">
        <v>1</v>
      </c>
      <c r="AP5" s="66">
        <v>3</v>
      </c>
      <c r="AQ5" s="66">
        <v>0</v>
      </c>
      <c r="AR5" s="66">
        <v>0</v>
      </c>
      <c r="AS5" s="66">
        <v>1800</v>
      </c>
      <c r="AT5" s="66">
        <v>32</v>
      </c>
      <c r="AU5" s="66">
        <v>0</v>
      </c>
      <c r="AV5" s="66">
        <v>15</v>
      </c>
      <c r="AW5" s="66">
        <v>0</v>
      </c>
      <c r="AX5" s="66">
        <v>0</v>
      </c>
      <c r="AY5" s="66">
        <v>84</v>
      </c>
      <c r="AZ5" s="66">
        <v>6</v>
      </c>
      <c r="BA5" s="66">
        <v>35</v>
      </c>
      <c r="BB5" s="66">
        <v>12</v>
      </c>
      <c r="BC5" s="66">
        <v>6</v>
      </c>
      <c r="BD5" s="66">
        <v>1</v>
      </c>
      <c r="BE5" s="66">
        <v>0</v>
      </c>
      <c r="BF5" s="66">
        <v>0</v>
      </c>
      <c r="BG5" s="66">
        <v>5</v>
      </c>
      <c r="BH5" s="66">
        <v>1</v>
      </c>
      <c r="BI5" s="66">
        <v>1</v>
      </c>
      <c r="BJ5" s="66">
        <v>0</v>
      </c>
      <c r="BK5" s="66">
        <v>0</v>
      </c>
      <c r="BL5" s="66">
        <v>0</v>
      </c>
      <c r="BM5" s="66">
        <v>25</v>
      </c>
      <c r="BN5" s="66">
        <v>1</v>
      </c>
      <c r="BO5" s="66">
        <v>2</v>
      </c>
      <c r="BP5" s="66">
        <v>4</v>
      </c>
      <c r="BQ5" s="66">
        <v>3</v>
      </c>
      <c r="BR5" s="66">
        <v>2</v>
      </c>
      <c r="BS5" s="66">
        <v>0</v>
      </c>
      <c r="BT5" s="66">
        <v>0</v>
      </c>
      <c r="BU5" s="66">
        <v>0</v>
      </c>
      <c r="BV5" s="66">
        <v>6</v>
      </c>
      <c r="BW5" s="66">
        <v>0</v>
      </c>
      <c r="BX5" s="66">
        <v>0</v>
      </c>
      <c r="BY5" s="66">
        <v>0</v>
      </c>
      <c r="BZ5" s="66">
        <v>0</v>
      </c>
      <c r="CA5" s="66"/>
      <c r="CB5" s="66"/>
      <c r="CC5" s="66"/>
      <c r="CD5" s="66"/>
      <c r="CE5" s="66"/>
      <c r="CF5" s="66">
        <v>4</v>
      </c>
      <c r="CG5" s="66">
        <v>0</v>
      </c>
      <c r="CH5" s="66">
        <v>0</v>
      </c>
      <c r="CI5" s="66">
        <v>97</v>
      </c>
      <c r="CJ5" s="66">
        <v>263</v>
      </c>
      <c r="CK5" s="66">
        <v>755</v>
      </c>
      <c r="CL5" s="66">
        <v>15</v>
      </c>
      <c r="CM5" s="66">
        <v>1</v>
      </c>
      <c r="CN5" s="66" t="s">
        <v>257</v>
      </c>
      <c r="CO5" s="66"/>
      <c r="CP5" s="66"/>
      <c r="CQ5" s="66"/>
    </row>
    <row r="6" spans="1:95" ht="38.25" x14ac:dyDescent="0.25">
      <c r="A6" s="70" t="s">
        <v>119</v>
      </c>
      <c r="B6" s="66" t="s">
        <v>120</v>
      </c>
      <c r="C6" s="66" t="s">
        <v>121</v>
      </c>
      <c r="D6" s="67" t="s">
        <v>122</v>
      </c>
      <c r="E6" s="66" t="s">
        <v>42</v>
      </c>
      <c r="F6" s="66">
        <v>37076</v>
      </c>
      <c r="G6" s="66" t="s">
        <v>123</v>
      </c>
      <c r="H6" s="66" t="s">
        <v>124</v>
      </c>
      <c r="I6" s="66" t="s">
        <v>258</v>
      </c>
      <c r="J6" s="66" t="s">
        <v>259</v>
      </c>
      <c r="K6" s="66">
        <v>386720728</v>
      </c>
      <c r="L6" s="66" t="s">
        <v>260</v>
      </c>
      <c r="M6" s="66"/>
      <c r="N6" s="66"/>
      <c r="O6" s="66"/>
      <c r="P6" s="66">
        <v>2</v>
      </c>
      <c r="Q6" s="66">
        <v>2</v>
      </c>
      <c r="R6" s="76">
        <f t="shared" si="0"/>
        <v>4</v>
      </c>
      <c r="S6" s="66">
        <v>0.94</v>
      </c>
      <c r="T6" s="66">
        <v>0.94</v>
      </c>
      <c r="U6" s="66">
        <v>0.2</v>
      </c>
      <c r="V6" s="66">
        <v>0.2</v>
      </c>
      <c r="W6" s="66">
        <v>2</v>
      </c>
      <c r="X6" s="66">
        <v>0</v>
      </c>
      <c r="Y6" s="66">
        <v>0</v>
      </c>
      <c r="Z6" s="66">
        <v>2</v>
      </c>
      <c r="AA6" s="66"/>
      <c r="AB6" s="66">
        <v>1</v>
      </c>
      <c r="AC6" s="66">
        <v>0</v>
      </c>
      <c r="AD6" s="66">
        <v>1</v>
      </c>
      <c r="AE6" s="66">
        <v>0</v>
      </c>
      <c r="AF6" s="66">
        <v>0</v>
      </c>
      <c r="AG6" s="66">
        <v>0</v>
      </c>
      <c r="AH6" s="66">
        <v>0</v>
      </c>
      <c r="AI6" s="66">
        <v>2</v>
      </c>
      <c r="AJ6" s="66">
        <v>0</v>
      </c>
      <c r="AK6" s="66">
        <v>0</v>
      </c>
      <c r="AL6" s="66">
        <v>0</v>
      </c>
      <c r="AM6" s="66">
        <v>1</v>
      </c>
      <c r="AN6" s="66">
        <v>1</v>
      </c>
      <c r="AO6" s="66">
        <v>1</v>
      </c>
      <c r="AP6" s="66">
        <v>0</v>
      </c>
      <c r="AQ6" s="66">
        <v>1</v>
      </c>
      <c r="AR6" s="66">
        <v>4</v>
      </c>
      <c r="AS6" s="66">
        <v>200</v>
      </c>
      <c r="AT6" s="66">
        <v>7</v>
      </c>
      <c r="AU6" s="66">
        <v>0</v>
      </c>
      <c r="AV6" s="66">
        <v>2</v>
      </c>
      <c r="AW6" s="66">
        <v>0</v>
      </c>
      <c r="AX6" s="66">
        <v>0</v>
      </c>
      <c r="AY6" s="66">
        <v>26</v>
      </c>
      <c r="AZ6" s="66">
        <v>1</v>
      </c>
      <c r="BA6" s="66">
        <v>21</v>
      </c>
      <c r="BB6" s="66">
        <v>14</v>
      </c>
      <c r="BC6" s="66">
        <v>2</v>
      </c>
      <c r="BD6" s="66">
        <v>0</v>
      </c>
      <c r="BE6" s="66">
        <v>0</v>
      </c>
      <c r="BF6" s="66">
        <v>0</v>
      </c>
      <c r="BG6" s="66">
        <v>0</v>
      </c>
      <c r="BH6" s="66">
        <v>1</v>
      </c>
      <c r="BI6" s="66">
        <v>1</v>
      </c>
      <c r="BJ6" s="66">
        <v>0</v>
      </c>
      <c r="BK6" s="66">
        <v>0</v>
      </c>
      <c r="BL6" s="66">
        <v>0</v>
      </c>
      <c r="BM6" s="66">
        <v>30</v>
      </c>
      <c r="BN6" s="66">
        <v>4</v>
      </c>
      <c r="BO6" s="66">
        <v>8</v>
      </c>
      <c r="BP6" s="66">
        <v>21</v>
      </c>
      <c r="BQ6" s="66">
        <v>2</v>
      </c>
      <c r="BR6" s="66">
        <v>1</v>
      </c>
      <c r="BS6" s="66">
        <v>0</v>
      </c>
      <c r="BT6" s="66">
        <v>1</v>
      </c>
      <c r="BU6" s="66">
        <v>0</v>
      </c>
      <c r="BV6" s="66">
        <v>4</v>
      </c>
      <c r="BW6" s="66">
        <v>0</v>
      </c>
      <c r="BX6" s="66">
        <v>0</v>
      </c>
      <c r="BY6" s="66">
        <v>1</v>
      </c>
      <c r="BZ6" s="66">
        <v>0</v>
      </c>
      <c r="CA6" s="66">
        <v>0</v>
      </c>
      <c r="CB6" s="66">
        <v>0</v>
      </c>
      <c r="CC6" s="66">
        <v>0</v>
      </c>
      <c r="CD6" s="66">
        <v>0</v>
      </c>
      <c r="CE6" s="66">
        <v>0</v>
      </c>
      <c r="CF6" s="66">
        <v>0</v>
      </c>
      <c r="CG6" s="66">
        <v>0</v>
      </c>
      <c r="CH6" s="66">
        <v>0</v>
      </c>
      <c r="CI6" s="66">
        <v>0</v>
      </c>
      <c r="CJ6" s="66">
        <v>0</v>
      </c>
      <c r="CK6" s="66">
        <v>23</v>
      </c>
      <c r="CL6" s="66">
        <v>48</v>
      </c>
      <c r="CM6" s="66">
        <v>0</v>
      </c>
      <c r="CN6" s="66"/>
      <c r="CO6" s="66">
        <v>1</v>
      </c>
      <c r="CP6" s="66"/>
      <c r="CQ6" s="66" t="s">
        <v>261</v>
      </c>
    </row>
    <row r="7" spans="1:95" ht="51" x14ac:dyDescent="0.25">
      <c r="A7" s="70" t="s">
        <v>125</v>
      </c>
      <c r="B7" s="66" t="s">
        <v>126</v>
      </c>
      <c r="C7" s="66" t="s">
        <v>127</v>
      </c>
      <c r="D7" s="67" t="s">
        <v>128</v>
      </c>
      <c r="E7" s="66" t="s">
        <v>48</v>
      </c>
      <c r="F7" s="66">
        <v>30613</v>
      </c>
      <c r="G7" s="66" t="s">
        <v>129</v>
      </c>
      <c r="H7" s="66" t="s">
        <v>130</v>
      </c>
      <c r="I7" s="66" t="s">
        <v>244</v>
      </c>
      <c r="J7" s="66" t="s">
        <v>262</v>
      </c>
      <c r="K7" s="66">
        <v>377195332</v>
      </c>
      <c r="L7" s="66" t="s">
        <v>263</v>
      </c>
      <c r="M7" s="66" t="s">
        <v>264</v>
      </c>
      <c r="N7" s="66">
        <v>377195374</v>
      </c>
      <c r="O7" s="66" t="s">
        <v>265</v>
      </c>
      <c r="P7" s="66">
        <v>5</v>
      </c>
      <c r="Q7" s="66">
        <v>4</v>
      </c>
      <c r="R7" s="76">
        <f t="shared" si="0"/>
        <v>9</v>
      </c>
      <c r="S7" s="66">
        <v>3</v>
      </c>
      <c r="T7" s="66">
        <v>2</v>
      </c>
      <c r="U7" s="66">
        <v>2.2000000000000002</v>
      </c>
      <c r="V7" s="66">
        <v>2</v>
      </c>
      <c r="W7" s="66">
        <v>4</v>
      </c>
      <c r="X7" s="66">
        <v>0</v>
      </c>
      <c r="Y7" s="66">
        <v>0</v>
      </c>
      <c r="Z7" s="66">
        <v>5</v>
      </c>
      <c r="AA7" s="66"/>
      <c r="AB7" s="66">
        <v>0</v>
      </c>
      <c r="AC7" s="66">
        <v>1</v>
      </c>
      <c r="AD7" s="66">
        <v>4</v>
      </c>
      <c r="AE7" s="66">
        <v>0</v>
      </c>
      <c r="AF7" s="66">
        <v>0</v>
      </c>
      <c r="AG7" s="66">
        <v>0</v>
      </c>
      <c r="AH7" s="66">
        <v>0</v>
      </c>
      <c r="AI7" s="66">
        <v>3</v>
      </c>
      <c r="AJ7" s="66">
        <v>1</v>
      </c>
      <c r="AK7" s="66">
        <v>1</v>
      </c>
      <c r="AL7" s="66">
        <v>0</v>
      </c>
      <c r="AM7" s="66">
        <v>1</v>
      </c>
      <c r="AN7" s="66">
        <v>0</v>
      </c>
      <c r="AO7" s="66">
        <v>1</v>
      </c>
      <c r="AP7" s="66">
        <v>3</v>
      </c>
      <c r="AQ7" s="66">
        <v>3</v>
      </c>
      <c r="AR7" s="66">
        <v>0</v>
      </c>
      <c r="AS7" s="66">
        <v>1200</v>
      </c>
      <c r="AT7" s="66">
        <v>1</v>
      </c>
      <c r="AU7" s="66">
        <v>0</v>
      </c>
      <c r="AV7" s="66">
        <v>0</v>
      </c>
      <c r="AW7" s="66">
        <v>0</v>
      </c>
      <c r="AX7" s="66">
        <v>0</v>
      </c>
      <c r="AY7" s="66">
        <v>14</v>
      </c>
      <c r="AZ7" s="66">
        <v>0</v>
      </c>
      <c r="BA7" s="66">
        <v>4</v>
      </c>
      <c r="BB7" s="66">
        <v>1</v>
      </c>
      <c r="BC7" s="66">
        <v>2</v>
      </c>
      <c r="BD7" s="66">
        <v>0</v>
      </c>
      <c r="BE7" s="66">
        <v>0</v>
      </c>
      <c r="BF7" s="66">
        <v>0</v>
      </c>
      <c r="BG7" s="66">
        <v>0</v>
      </c>
      <c r="BH7" s="66">
        <v>0</v>
      </c>
      <c r="BI7" s="66">
        <v>0</v>
      </c>
      <c r="BJ7" s="66">
        <v>0</v>
      </c>
      <c r="BK7" s="66">
        <v>0</v>
      </c>
      <c r="BL7" s="66">
        <v>0</v>
      </c>
      <c r="BM7" s="66">
        <v>5</v>
      </c>
      <c r="BN7" s="66">
        <v>0</v>
      </c>
      <c r="BO7" s="66">
        <v>0</v>
      </c>
      <c r="BP7" s="66">
        <v>5</v>
      </c>
      <c r="BQ7" s="66">
        <v>0</v>
      </c>
      <c r="BR7" s="66">
        <v>0</v>
      </c>
      <c r="BS7" s="66">
        <v>0</v>
      </c>
      <c r="BT7" s="66">
        <v>0</v>
      </c>
      <c r="BU7" s="66">
        <v>0</v>
      </c>
      <c r="BV7" s="66">
        <v>6</v>
      </c>
      <c r="BW7" s="66">
        <v>0</v>
      </c>
      <c r="BX7" s="66">
        <v>0</v>
      </c>
      <c r="BY7" s="66">
        <v>0</v>
      </c>
      <c r="BZ7" s="66">
        <v>0</v>
      </c>
      <c r="CA7" s="66">
        <v>0</v>
      </c>
      <c r="CB7" s="66">
        <v>0</v>
      </c>
      <c r="CC7" s="66">
        <v>0</v>
      </c>
      <c r="CD7" s="66">
        <v>0</v>
      </c>
      <c r="CE7" s="66">
        <v>0</v>
      </c>
      <c r="CF7" s="66">
        <v>0</v>
      </c>
      <c r="CG7" s="66">
        <v>0</v>
      </c>
      <c r="CH7" s="66">
        <v>0</v>
      </c>
      <c r="CI7" s="66">
        <v>48</v>
      </c>
      <c r="CJ7" s="66">
        <v>0</v>
      </c>
      <c r="CK7" s="66">
        <v>22</v>
      </c>
      <c r="CL7" s="66">
        <v>40</v>
      </c>
      <c r="CM7" s="66">
        <v>1</v>
      </c>
      <c r="CN7" s="66" t="s">
        <v>266</v>
      </c>
      <c r="CO7" s="66">
        <v>2</v>
      </c>
      <c r="CP7" s="66"/>
      <c r="CQ7" s="66" t="s">
        <v>267</v>
      </c>
    </row>
    <row r="8" spans="1:95" ht="25.5" x14ac:dyDescent="0.25">
      <c r="A8" s="70" t="s">
        <v>131</v>
      </c>
      <c r="B8" s="66" t="s">
        <v>132</v>
      </c>
      <c r="C8" s="66" t="s">
        <v>133</v>
      </c>
      <c r="D8" s="67" t="s">
        <v>134</v>
      </c>
      <c r="E8" s="66" t="s">
        <v>43</v>
      </c>
      <c r="F8" s="66">
        <v>36021</v>
      </c>
      <c r="G8" s="66" t="s">
        <v>135</v>
      </c>
      <c r="H8" s="66" t="s">
        <v>136</v>
      </c>
      <c r="I8" s="66" t="s">
        <v>268</v>
      </c>
      <c r="J8" s="66" t="s">
        <v>269</v>
      </c>
      <c r="K8" s="66">
        <v>354222295</v>
      </c>
      <c r="L8" s="66" t="s">
        <v>270</v>
      </c>
      <c r="M8" s="66" t="s">
        <v>271</v>
      </c>
      <c r="N8" s="66">
        <v>354222229</v>
      </c>
      <c r="O8" s="66" t="s">
        <v>272</v>
      </c>
      <c r="P8" s="66">
        <v>6</v>
      </c>
      <c r="Q8" s="66">
        <v>0</v>
      </c>
      <c r="R8" s="76">
        <f t="shared" si="0"/>
        <v>6</v>
      </c>
      <c r="S8" s="66">
        <v>4</v>
      </c>
      <c r="T8" s="66">
        <v>4</v>
      </c>
      <c r="U8" s="66">
        <v>0</v>
      </c>
      <c r="V8" s="66">
        <v>0</v>
      </c>
      <c r="W8" s="66">
        <v>4</v>
      </c>
      <c r="X8" s="66">
        <v>0</v>
      </c>
      <c r="Y8" s="66">
        <v>0</v>
      </c>
      <c r="Z8" s="66">
        <v>4</v>
      </c>
      <c r="AA8" s="66"/>
      <c r="AB8" s="66">
        <v>0</v>
      </c>
      <c r="AC8" s="66">
        <v>2</v>
      </c>
      <c r="AD8" s="66">
        <v>2</v>
      </c>
      <c r="AE8" s="66">
        <v>0</v>
      </c>
      <c r="AF8" s="66">
        <v>0</v>
      </c>
      <c r="AG8" s="66">
        <v>0</v>
      </c>
      <c r="AH8" s="66">
        <v>0</v>
      </c>
      <c r="AI8" s="66">
        <v>3</v>
      </c>
      <c r="AJ8" s="66">
        <v>1</v>
      </c>
      <c r="AK8" s="66">
        <v>0</v>
      </c>
      <c r="AL8" s="66">
        <v>0</v>
      </c>
      <c r="AM8" s="66">
        <v>1</v>
      </c>
      <c r="AN8" s="66">
        <v>0</v>
      </c>
      <c r="AO8" s="66">
        <v>0</v>
      </c>
      <c r="AP8" s="66">
        <v>1</v>
      </c>
      <c r="AQ8" s="66">
        <v>4</v>
      </c>
      <c r="AR8" s="66">
        <v>1</v>
      </c>
      <c r="AS8" s="66">
        <v>140</v>
      </c>
      <c r="AT8" s="66">
        <v>3</v>
      </c>
      <c r="AU8" s="66">
        <v>0</v>
      </c>
      <c r="AV8" s="66">
        <v>4</v>
      </c>
      <c r="AW8" s="66">
        <v>0</v>
      </c>
      <c r="AX8" s="66">
        <v>0</v>
      </c>
      <c r="AY8" s="66">
        <v>12</v>
      </c>
      <c r="AZ8" s="66">
        <v>0</v>
      </c>
      <c r="BA8" s="66">
        <v>4</v>
      </c>
      <c r="BB8" s="66">
        <v>2</v>
      </c>
      <c r="BC8" s="66">
        <v>0</v>
      </c>
      <c r="BD8" s="66">
        <v>1</v>
      </c>
      <c r="BE8" s="66">
        <v>1</v>
      </c>
      <c r="BF8" s="66">
        <v>0</v>
      </c>
      <c r="BG8" s="66">
        <v>0</v>
      </c>
      <c r="BH8" s="66">
        <v>0</v>
      </c>
      <c r="BI8" s="66">
        <v>0</v>
      </c>
      <c r="BJ8" s="66">
        <v>0</v>
      </c>
      <c r="BK8" s="66">
        <v>0</v>
      </c>
      <c r="BL8" s="66">
        <v>0</v>
      </c>
      <c r="BM8" s="66">
        <v>4</v>
      </c>
      <c r="BN8" s="66">
        <v>0</v>
      </c>
      <c r="BO8" s="66">
        <v>0</v>
      </c>
      <c r="BP8" s="66">
        <v>0</v>
      </c>
      <c r="BQ8" s="66">
        <v>0</v>
      </c>
      <c r="BR8" s="66">
        <v>0</v>
      </c>
      <c r="BS8" s="66">
        <v>0</v>
      </c>
      <c r="BT8" s="66">
        <v>0</v>
      </c>
      <c r="BU8" s="66">
        <v>0</v>
      </c>
      <c r="BV8" s="66">
        <v>1</v>
      </c>
      <c r="BW8" s="66">
        <v>0</v>
      </c>
      <c r="BX8" s="66">
        <v>0</v>
      </c>
      <c r="BY8" s="66">
        <v>0</v>
      </c>
      <c r="BZ8" s="66">
        <v>0</v>
      </c>
      <c r="CA8" s="66">
        <v>0</v>
      </c>
      <c r="CB8" s="66">
        <v>0</v>
      </c>
      <c r="CC8" s="66">
        <v>0</v>
      </c>
      <c r="CD8" s="66">
        <v>0</v>
      </c>
      <c r="CE8" s="66">
        <v>0</v>
      </c>
      <c r="CF8" s="66">
        <v>0</v>
      </c>
      <c r="CG8" s="66">
        <v>0</v>
      </c>
      <c r="CH8" s="66">
        <v>0</v>
      </c>
      <c r="CI8" s="66">
        <v>9</v>
      </c>
      <c r="CJ8" s="66">
        <v>0</v>
      </c>
      <c r="CK8" s="66">
        <v>0</v>
      </c>
      <c r="CL8" s="66">
        <v>10</v>
      </c>
      <c r="CM8" s="66">
        <v>0</v>
      </c>
      <c r="CN8" s="66"/>
      <c r="CO8" s="66">
        <v>1</v>
      </c>
      <c r="CP8" s="66"/>
      <c r="CQ8" s="66"/>
    </row>
    <row r="9" spans="1:95" ht="25.5" x14ac:dyDescent="0.25">
      <c r="A9" s="70" t="s">
        <v>137</v>
      </c>
      <c r="B9" s="66" t="s">
        <v>138</v>
      </c>
      <c r="C9" s="66" t="s">
        <v>50</v>
      </c>
      <c r="D9" s="67" t="s">
        <v>139</v>
      </c>
      <c r="E9" s="66" t="s">
        <v>51</v>
      </c>
      <c r="F9" s="66">
        <v>40002</v>
      </c>
      <c r="G9" s="66" t="s">
        <v>140</v>
      </c>
      <c r="H9" s="66" t="s">
        <v>141</v>
      </c>
      <c r="I9" s="66" t="s">
        <v>273</v>
      </c>
      <c r="J9" s="66" t="s">
        <v>274</v>
      </c>
      <c r="K9" s="66">
        <v>475657535</v>
      </c>
      <c r="L9" s="66" t="s">
        <v>275</v>
      </c>
      <c r="M9" s="66" t="s">
        <v>276</v>
      </c>
      <c r="N9" s="66">
        <v>475657125</v>
      </c>
      <c r="O9" s="66" t="s">
        <v>277</v>
      </c>
      <c r="P9" s="66">
        <v>39</v>
      </c>
      <c r="Q9" s="66">
        <v>43</v>
      </c>
      <c r="R9" s="76">
        <f t="shared" si="0"/>
        <v>82</v>
      </c>
      <c r="S9" s="66">
        <v>41</v>
      </c>
      <c r="T9" s="66">
        <v>39</v>
      </c>
      <c r="U9" s="66">
        <v>43.5</v>
      </c>
      <c r="V9" s="66">
        <v>43</v>
      </c>
      <c r="W9" s="66">
        <v>5</v>
      </c>
      <c r="X9" s="66">
        <v>0</v>
      </c>
      <c r="Y9" s="66">
        <v>0</v>
      </c>
      <c r="Z9" s="66">
        <v>5</v>
      </c>
      <c r="AA9" s="66"/>
      <c r="AB9" s="66">
        <v>1</v>
      </c>
      <c r="AC9" s="66">
        <v>0</v>
      </c>
      <c r="AD9" s="66">
        <v>4</v>
      </c>
      <c r="AE9" s="66">
        <v>0</v>
      </c>
      <c r="AF9" s="66">
        <v>0</v>
      </c>
      <c r="AG9" s="66">
        <v>0</v>
      </c>
      <c r="AH9" s="66">
        <v>0</v>
      </c>
      <c r="AI9" s="66">
        <v>4</v>
      </c>
      <c r="AJ9" s="66">
        <v>1</v>
      </c>
      <c r="AK9" s="66">
        <v>0</v>
      </c>
      <c r="AL9" s="66">
        <v>0</v>
      </c>
      <c r="AM9" s="66">
        <v>1</v>
      </c>
      <c r="AN9" s="66">
        <v>0</v>
      </c>
      <c r="AO9" s="66">
        <v>0</v>
      </c>
      <c r="AP9" s="66">
        <v>1</v>
      </c>
      <c r="AQ9" s="66">
        <v>0</v>
      </c>
      <c r="AR9" s="66">
        <v>0</v>
      </c>
      <c r="AS9" s="66">
        <v>800</v>
      </c>
      <c r="AT9" s="66">
        <v>11</v>
      </c>
      <c r="AU9" s="66">
        <v>0</v>
      </c>
      <c r="AV9" s="66">
        <v>3</v>
      </c>
      <c r="AW9" s="66">
        <v>0</v>
      </c>
      <c r="AX9" s="66">
        <v>0</v>
      </c>
      <c r="AY9" s="66">
        <v>5</v>
      </c>
      <c r="AZ9" s="66">
        <v>0</v>
      </c>
      <c r="BA9" s="66">
        <v>6</v>
      </c>
      <c r="BB9" s="66">
        <v>2</v>
      </c>
      <c r="BC9" s="66">
        <v>1</v>
      </c>
      <c r="BD9" s="66">
        <v>0</v>
      </c>
      <c r="BE9" s="66">
        <v>1</v>
      </c>
      <c r="BF9" s="66">
        <v>0</v>
      </c>
      <c r="BG9" s="66">
        <v>1</v>
      </c>
      <c r="BH9" s="66">
        <v>0</v>
      </c>
      <c r="BI9" s="66">
        <v>0</v>
      </c>
      <c r="BJ9" s="66">
        <v>0</v>
      </c>
      <c r="BK9" s="66">
        <v>0</v>
      </c>
      <c r="BL9" s="66">
        <v>0</v>
      </c>
      <c r="BM9" s="66">
        <v>0</v>
      </c>
      <c r="BN9" s="66">
        <v>0</v>
      </c>
      <c r="BO9" s="66">
        <v>2</v>
      </c>
      <c r="BP9" s="66">
        <v>3</v>
      </c>
      <c r="BQ9" s="66">
        <v>1</v>
      </c>
      <c r="BR9" s="66">
        <v>0</v>
      </c>
      <c r="BS9" s="66">
        <v>0</v>
      </c>
      <c r="BT9" s="66">
        <v>0</v>
      </c>
      <c r="BU9" s="66">
        <v>0</v>
      </c>
      <c r="BV9" s="66">
        <v>4</v>
      </c>
      <c r="BW9" s="66">
        <v>0</v>
      </c>
      <c r="BX9" s="66">
        <v>0</v>
      </c>
      <c r="BY9" s="66">
        <v>0</v>
      </c>
      <c r="BZ9" s="66">
        <v>0</v>
      </c>
      <c r="CA9" s="66">
        <v>0</v>
      </c>
      <c r="CB9" s="66">
        <v>0</v>
      </c>
      <c r="CC9" s="66">
        <v>0</v>
      </c>
      <c r="CD9" s="66">
        <v>0</v>
      </c>
      <c r="CE9" s="66">
        <v>0</v>
      </c>
      <c r="CF9" s="66">
        <v>2</v>
      </c>
      <c r="CG9" s="66">
        <v>4</v>
      </c>
      <c r="CH9" s="66">
        <v>0</v>
      </c>
      <c r="CI9" s="66">
        <v>75</v>
      </c>
      <c r="CJ9" s="66">
        <v>7</v>
      </c>
      <c r="CK9" s="66">
        <v>519</v>
      </c>
      <c r="CL9" s="66">
        <v>20</v>
      </c>
      <c r="CM9" s="66">
        <v>1</v>
      </c>
      <c r="CN9" s="66" t="s">
        <v>278</v>
      </c>
      <c r="CO9" s="66">
        <v>2</v>
      </c>
      <c r="CP9" s="66" t="s">
        <v>279</v>
      </c>
      <c r="CQ9" s="66" t="s">
        <v>280</v>
      </c>
    </row>
    <row r="10" spans="1:95" ht="51" x14ac:dyDescent="0.25">
      <c r="A10" s="70" t="s">
        <v>142</v>
      </c>
      <c r="B10" s="66" t="s">
        <v>143</v>
      </c>
      <c r="C10" s="66" t="s">
        <v>144</v>
      </c>
      <c r="D10" s="67" t="s">
        <v>145</v>
      </c>
      <c r="E10" s="66" t="s">
        <v>44</v>
      </c>
      <c r="F10" s="66">
        <v>46180</v>
      </c>
      <c r="G10" s="66" t="s">
        <v>146</v>
      </c>
      <c r="H10" s="66" t="s">
        <v>147</v>
      </c>
      <c r="I10" s="66" t="s">
        <v>281</v>
      </c>
      <c r="J10" s="66" t="s">
        <v>282</v>
      </c>
      <c r="K10" s="66">
        <v>485226425</v>
      </c>
      <c r="L10" s="66" t="s">
        <v>283</v>
      </c>
      <c r="M10" s="66" t="s">
        <v>282</v>
      </c>
      <c r="N10" s="66">
        <v>485226425</v>
      </c>
      <c r="O10" s="66" t="s">
        <v>283</v>
      </c>
      <c r="P10" s="66">
        <v>1</v>
      </c>
      <c r="Q10" s="66">
        <v>0</v>
      </c>
      <c r="R10" s="76">
        <f t="shared" si="0"/>
        <v>1</v>
      </c>
      <c r="S10" s="66">
        <v>1</v>
      </c>
      <c r="T10" s="66">
        <v>1</v>
      </c>
      <c r="U10" s="66">
        <v>0</v>
      </c>
      <c r="V10" s="66">
        <v>0</v>
      </c>
      <c r="W10" s="66">
        <v>1</v>
      </c>
      <c r="X10" s="66">
        <v>0</v>
      </c>
      <c r="Y10" s="66">
        <v>0</v>
      </c>
      <c r="Z10" s="66">
        <v>1</v>
      </c>
      <c r="AA10" s="66">
        <v>0</v>
      </c>
      <c r="AB10" s="66">
        <v>0</v>
      </c>
      <c r="AC10" s="66">
        <v>0</v>
      </c>
      <c r="AD10" s="66">
        <v>1</v>
      </c>
      <c r="AE10" s="66">
        <v>0</v>
      </c>
      <c r="AF10" s="66">
        <v>0</v>
      </c>
      <c r="AG10" s="66">
        <v>0</v>
      </c>
      <c r="AH10" s="66">
        <v>0</v>
      </c>
      <c r="AI10" s="66">
        <v>1</v>
      </c>
      <c r="AJ10" s="66">
        <v>0</v>
      </c>
      <c r="AK10" s="66">
        <v>0</v>
      </c>
      <c r="AL10" s="66">
        <v>0</v>
      </c>
      <c r="AM10" s="66">
        <v>1</v>
      </c>
      <c r="AN10" s="66">
        <v>1</v>
      </c>
      <c r="AO10" s="66">
        <v>0</v>
      </c>
      <c r="AP10" s="66">
        <v>1</v>
      </c>
      <c r="AQ10" s="66">
        <v>0</v>
      </c>
      <c r="AR10" s="66">
        <v>0</v>
      </c>
      <c r="AS10" s="66">
        <v>120</v>
      </c>
      <c r="AT10" s="66">
        <v>0</v>
      </c>
      <c r="AU10" s="66">
        <v>0</v>
      </c>
      <c r="AV10" s="66">
        <v>0</v>
      </c>
      <c r="AW10" s="66">
        <v>2</v>
      </c>
      <c r="AX10" s="66">
        <v>0</v>
      </c>
      <c r="AY10" s="66">
        <v>12</v>
      </c>
      <c r="AZ10" s="66">
        <v>0</v>
      </c>
      <c r="BA10" s="66">
        <v>6</v>
      </c>
      <c r="BB10" s="66">
        <v>0</v>
      </c>
      <c r="BC10" s="66">
        <v>2</v>
      </c>
      <c r="BD10" s="66">
        <v>0</v>
      </c>
      <c r="BE10" s="66">
        <v>0</v>
      </c>
      <c r="BF10" s="66">
        <v>0</v>
      </c>
      <c r="BG10" s="66">
        <v>0</v>
      </c>
      <c r="BH10" s="66">
        <v>0</v>
      </c>
      <c r="BI10" s="66">
        <v>0</v>
      </c>
      <c r="BJ10" s="66">
        <v>0</v>
      </c>
      <c r="BK10" s="66">
        <v>0</v>
      </c>
      <c r="BL10" s="66">
        <v>0</v>
      </c>
      <c r="BM10" s="66">
        <v>2</v>
      </c>
      <c r="BN10" s="66">
        <v>0</v>
      </c>
      <c r="BO10" s="66">
        <v>0</v>
      </c>
      <c r="BP10" s="66">
        <v>0</v>
      </c>
      <c r="BQ10" s="66">
        <v>0</v>
      </c>
      <c r="BR10" s="66">
        <v>0</v>
      </c>
      <c r="BS10" s="66">
        <v>0</v>
      </c>
      <c r="BT10" s="66">
        <v>0</v>
      </c>
      <c r="BU10" s="66">
        <v>0</v>
      </c>
      <c r="BV10" s="66">
        <v>4</v>
      </c>
      <c r="BW10" s="66">
        <v>0</v>
      </c>
      <c r="BX10" s="66">
        <v>0</v>
      </c>
      <c r="BY10" s="66">
        <v>0</v>
      </c>
      <c r="BZ10" s="66">
        <v>0</v>
      </c>
      <c r="CA10" s="66">
        <v>0</v>
      </c>
      <c r="CB10" s="66">
        <v>0</v>
      </c>
      <c r="CC10" s="66">
        <v>0</v>
      </c>
      <c r="CD10" s="66">
        <v>0</v>
      </c>
      <c r="CE10" s="66">
        <v>0</v>
      </c>
      <c r="CF10" s="66">
        <v>0</v>
      </c>
      <c r="CG10" s="66">
        <v>0</v>
      </c>
      <c r="CH10" s="66">
        <v>0</v>
      </c>
      <c r="CI10" s="66">
        <v>18</v>
      </c>
      <c r="CJ10" s="66">
        <v>0</v>
      </c>
      <c r="CK10" s="66">
        <v>20</v>
      </c>
      <c r="CL10" s="66">
        <v>35</v>
      </c>
      <c r="CM10" s="66">
        <v>1</v>
      </c>
      <c r="CN10" s="66" t="s">
        <v>284</v>
      </c>
      <c r="CO10" s="66">
        <v>1</v>
      </c>
      <c r="CP10" s="66" t="s">
        <v>285</v>
      </c>
      <c r="CQ10" s="66">
        <v>0</v>
      </c>
    </row>
    <row r="11" spans="1:95" ht="25.5" x14ac:dyDescent="0.25">
      <c r="A11" s="70" t="s">
        <v>148</v>
      </c>
      <c r="B11" s="66" t="s">
        <v>149</v>
      </c>
      <c r="C11" s="66" t="s">
        <v>150</v>
      </c>
      <c r="D11" s="67" t="s">
        <v>151</v>
      </c>
      <c r="E11" s="66" t="s">
        <v>152</v>
      </c>
      <c r="F11" s="66">
        <v>50003</v>
      </c>
      <c r="G11" s="66" t="s">
        <v>153</v>
      </c>
      <c r="H11" s="66" t="s">
        <v>154</v>
      </c>
      <c r="I11" s="66" t="s">
        <v>286</v>
      </c>
      <c r="J11" s="66" t="s">
        <v>287</v>
      </c>
      <c r="K11" s="66">
        <v>495817194</v>
      </c>
      <c r="L11" s="66"/>
      <c r="M11" s="66"/>
      <c r="N11" s="66"/>
      <c r="O11" s="66"/>
      <c r="P11" s="66">
        <v>7</v>
      </c>
      <c r="Q11" s="66"/>
      <c r="R11" s="76">
        <f t="shared" si="0"/>
        <v>7</v>
      </c>
      <c r="S11" s="66"/>
      <c r="T11" s="66">
        <v>7</v>
      </c>
      <c r="U11" s="66"/>
      <c r="V11" s="66"/>
      <c r="W11" s="66">
        <v>7</v>
      </c>
      <c r="X11" s="66"/>
      <c r="Y11" s="66">
        <v>1</v>
      </c>
      <c r="Z11" s="66">
        <v>6</v>
      </c>
      <c r="AA11" s="66"/>
      <c r="AB11" s="66">
        <v>1</v>
      </c>
      <c r="AC11" s="66"/>
      <c r="AD11" s="66">
        <v>6</v>
      </c>
      <c r="AE11" s="66"/>
      <c r="AF11" s="66"/>
      <c r="AG11" s="66"/>
      <c r="AH11" s="66"/>
      <c r="AI11" s="66"/>
      <c r="AJ11" s="66"/>
      <c r="AK11" s="66"/>
      <c r="AL11" s="66"/>
      <c r="AM11" s="66"/>
      <c r="AN11" s="66"/>
      <c r="AO11" s="66"/>
      <c r="AP11" s="66">
        <v>5</v>
      </c>
      <c r="AQ11" s="66">
        <v>1</v>
      </c>
      <c r="AR11" s="66">
        <v>0</v>
      </c>
      <c r="AS11" s="66"/>
      <c r="AT11" s="66">
        <v>4</v>
      </c>
      <c r="AU11" s="66">
        <v>0</v>
      </c>
      <c r="AV11" s="66">
        <v>3</v>
      </c>
      <c r="AW11" s="66">
        <v>0</v>
      </c>
      <c r="AX11" s="66">
        <v>0</v>
      </c>
      <c r="AY11" s="66">
        <v>33</v>
      </c>
      <c r="AZ11" s="66">
        <v>0</v>
      </c>
      <c r="BA11" s="66">
        <v>7</v>
      </c>
      <c r="BB11" s="66">
        <v>2</v>
      </c>
      <c r="BC11" s="66">
        <v>0</v>
      </c>
      <c r="BD11" s="66">
        <v>0</v>
      </c>
      <c r="BE11" s="66">
        <v>0</v>
      </c>
      <c r="BF11" s="66">
        <v>0</v>
      </c>
      <c r="BG11" s="66">
        <v>0</v>
      </c>
      <c r="BH11" s="66">
        <v>0</v>
      </c>
      <c r="BI11" s="66">
        <v>0</v>
      </c>
      <c r="BJ11" s="66">
        <v>0</v>
      </c>
      <c r="BK11" s="66">
        <v>0</v>
      </c>
      <c r="BL11" s="66">
        <v>0</v>
      </c>
      <c r="BM11" s="66">
        <v>8</v>
      </c>
      <c r="BN11" s="66">
        <v>0</v>
      </c>
      <c r="BO11" s="66">
        <v>0</v>
      </c>
      <c r="BP11" s="66">
        <v>0</v>
      </c>
      <c r="BQ11" s="66">
        <v>1</v>
      </c>
      <c r="BR11" s="66">
        <v>2</v>
      </c>
      <c r="BS11" s="66">
        <v>1</v>
      </c>
      <c r="BT11" s="66">
        <v>1</v>
      </c>
      <c r="BU11" s="66">
        <v>0</v>
      </c>
      <c r="BV11" s="66"/>
      <c r="BW11" s="66"/>
      <c r="BX11" s="66"/>
      <c r="BY11" s="66"/>
      <c r="BZ11" s="66"/>
      <c r="CA11" s="66">
        <v>8</v>
      </c>
      <c r="CB11" s="66"/>
      <c r="CC11" s="66"/>
      <c r="CD11" s="66"/>
      <c r="CE11" s="66"/>
      <c r="CF11" s="66">
        <v>0</v>
      </c>
      <c r="CG11" s="66">
        <v>0</v>
      </c>
      <c r="CH11" s="66"/>
      <c r="CI11" s="66"/>
      <c r="CJ11" s="66"/>
      <c r="CK11" s="66"/>
      <c r="CL11" s="66"/>
      <c r="CM11" s="66"/>
      <c r="CN11" s="66"/>
      <c r="CO11" s="66">
        <v>1</v>
      </c>
      <c r="CP11" s="66"/>
      <c r="CQ11" s="66"/>
    </row>
    <row r="12" spans="1:95" ht="25.5" x14ac:dyDescent="0.25">
      <c r="A12" s="70" t="s">
        <v>155</v>
      </c>
      <c r="B12" s="66" t="s">
        <v>156</v>
      </c>
      <c r="C12" s="66" t="s">
        <v>49</v>
      </c>
      <c r="D12" s="67">
        <v>125</v>
      </c>
      <c r="E12" s="66" t="s">
        <v>47</v>
      </c>
      <c r="F12" s="66">
        <v>53211</v>
      </c>
      <c r="G12" s="66" t="s">
        <v>157</v>
      </c>
      <c r="H12" s="66" t="s">
        <v>158</v>
      </c>
      <c r="I12" s="66" t="s">
        <v>273</v>
      </c>
      <c r="J12" s="66" t="s">
        <v>288</v>
      </c>
      <c r="K12" s="66">
        <v>466026350</v>
      </c>
      <c r="L12" s="66" t="s">
        <v>289</v>
      </c>
      <c r="M12" s="66" t="s">
        <v>290</v>
      </c>
      <c r="N12" s="66">
        <v>466026512</v>
      </c>
      <c r="O12" s="66" t="s">
        <v>291</v>
      </c>
      <c r="P12" s="66">
        <v>6</v>
      </c>
      <c r="Q12" s="66">
        <v>1</v>
      </c>
      <c r="R12" s="76">
        <f t="shared" si="0"/>
        <v>7</v>
      </c>
      <c r="S12" s="66">
        <v>5.25</v>
      </c>
      <c r="T12" s="66">
        <v>5.25</v>
      </c>
      <c r="U12" s="66">
        <v>0.5</v>
      </c>
      <c r="V12" s="66">
        <v>0.5</v>
      </c>
      <c r="W12" s="66">
        <v>6</v>
      </c>
      <c r="X12" s="66">
        <v>0</v>
      </c>
      <c r="Y12" s="66">
        <v>0</v>
      </c>
      <c r="Z12" s="66">
        <v>6</v>
      </c>
      <c r="AA12" s="66"/>
      <c r="AB12" s="66">
        <v>0</v>
      </c>
      <c r="AC12" s="66">
        <v>0</v>
      </c>
      <c r="AD12" s="66">
        <v>2</v>
      </c>
      <c r="AE12" s="66">
        <v>0</v>
      </c>
      <c r="AF12" s="66">
        <v>0</v>
      </c>
      <c r="AG12" s="66">
        <v>0</v>
      </c>
      <c r="AH12" s="66">
        <v>0</v>
      </c>
      <c r="AI12" s="66">
        <v>4</v>
      </c>
      <c r="AJ12" s="66">
        <v>1</v>
      </c>
      <c r="AK12" s="66">
        <v>1</v>
      </c>
      <c r="AL12" s="66">
        <v>0</v>
      </c>
      <c r="AM12" s="66">
        <v>1</v>
      </c>
      <c r="AN12" s="66">
        <v>0</v>
      </c>
      <c r="AO12" s="66">
        <v>1</v>
      </c>
      <c r="AP12" s="66">
        <v>3</v>
      </c>
      <c r="AQ12" s="66">
        <v>0</v>
      </c>
      <c r="AR12" s="66">
        <v>0</v>
      </c>
      <c r="AS12" s="66">
        <v>100</v>
      </c>
      <c r="AT12" s="66">
        <v>1</v>
      </c>
      <c r="AU12" s="66">
        <v>0</v>
      </c>
      <c r="AV12" s="66">
        <v>0</v>
      </c>
      <c r="AW12" s="66">
        <v>0</v>
      </c>
      <c r="AX12" s="66">
        <v>0</v>
      </c>
      <c r="AY12" s="66">
        <v>5</v>
      </c>
      <c r="AZ12" s="66">
        <v>1</v>
      </c>
      <c r="BA12" s="66">
        <v>5</v>
      </c>
      <c r="BB12" s="66">
        <v>0</v>
      </c>
      <c r="BC12" s="66">
        <v>0</v>
      </c>
      <c r="BD12" s="66">
        <v>0</v>
      </c>
      <c r="BE12" s="66">
        <v>0</v>
      </c>
      <c r="BF12" s="66">
        <v>0</v>
      </c>
      <c r="BG12" s="66">
        <v>0</v>
      </c>
      <c r="BH12" s="66">
        <v>0</v>
      </c>
      <c r="BI12" s="66">
        <v>0</v>
      </c>
      <c r="BJ12" s="66">
        <v>0</v>
      </c>
      <c r="BK12" s="66">
        <v>0</v>
      </c>
      <c r="BL12" s="66">
        <v>0</v>
      </c>
      <c r="BM12" s="66">
        <v>4</v>
      </c>
      <c r="BN12" s="66">
        <v>0</v>
      </c>
      <c r="BO12" s="66">
        <v>0</v>
      </c>
      <c r="BP12" s="66">
        <v>2</v>
      </c>
      <c r="BQ12" s="66">
        <v>0</v>
      </c>
      <c r="BR12" s="66">
        <v>1</v>
      </c>
      <c r="BS12" s="66">
        <v>0</v>
      </c>
      <c r="BT12" s="66">
        <v>0</v>
      </c>
      <c r="BU12" s="66">
        <v>0</v>
      </c>
      <c r="BV12" s="66">
        <v>4</v>
      </c>
      <c r="BW12" s="66">
        <v>0</v>
      </c>
      <c r="BX12" s="66">
        <v>0</v>
      </c>
      <c r="BY12" s="66">
        <v>0</v>
      </c>
      <c r="BZ12" s="66">
        <v>0</v>
      </c>
      <c r="CA12" s="66">
        <v>0</v>
      </c>
      <c r="CB12" s="66">
        <v>0</v>
      </c>
      <c r="CC12" s="66">
        <v>0</v>
      </c>
      <c r="CD12" s="66">
        <v>0</v>
      </c>
      <c r="CE12" s="66">
        <v>0</v>
      </c>
      <c r="CF12" s="66">
        <v>0</v>
      </c>
      <c r="CG12" s="66">
        <v>0</v>
      </c>
      <c r="CH12" s="66">
        <v>0</v>
      </c>
      <c r="CI12" s="66">
        <v>90</v>
      </c>
      <c r="CJ12" s="66">
        <v>27</v>
      </c>
      <c r="CK12" s="66">
        <v>310</v>
      </c>
      <c r="CL12" s="66">
        <v>20</v>
      </c>
      <c r="CM12" s="66">
        <v>1</v>
      </c>
      <c r="CN12" s="66">
        <v>80</v>
      </c>
      <c r="CO12" s="66">
        <v>2</v>
      </c>
      <c r="CP12" s="66" t="s">
        <v>292</v>
      </c>
      <c r="CQ12" s="66"/>
    </row>
    <row r="13" spans="1:95" ht="38.25" x14ac:dyDescent="0.25">
      <c r="A13" s="70" t="s">
        <v>159</v>
      </c>
      <c r="B13" s="66" t="s">
        <v>203</v>
      </c>
      <c r="C13" s="66" t="s">
        <v>53</v>
      </c>
      <c r="D13" s="67" t="s">
        <v>161</v>
      </c>
      <c r="E13" s="66" t="s">
        <v>52</v>
      </c>
      <c r="F13" s="66">
        <v>58733</v>
      </c>
      <c r="G13" s="66" t="s">
        <v>162</v>
      </c>
      <c r="H13" s="66" t="s">
        <v>163</v>
      </c>
      <c r="I13" s="66" t="s">
        <v>293</v>
      </c>
      <c r="J13" s="66" t="s">
        <v>294</v>
      </c>
      <c r="K13" s="66" t="s">
        <v>295</v>
      </c>
      <c r="L13" s="66" t="s">
        <v>296</v>
      </c>
      <c r="M13" s="66" t="s">
        <v>297</v>
      </c>
      <c r="N13" s="66">
        <v>564602368</v>
      </c>
      <c r="O13" s="66" t="s">
        <v>298</v>
      </c>
      <c r="P13" s="66">
        <v>5</v>
      </c>
      <c r="Q13" s="66">
        <v>0</v>
      </c>
      <c r="R13" s="76">
        <f t="shared" si="0"/>
        <v>5</v>
      </c>
      <c r="S13" s="66">
        <v>1.2</v>
      </c>
      <c r="T13" s="66">
        <v>1.2</v>
      </c>
      <c r="U13" s="66">
        <v>0</v>
      </c>
      <c r="V13" s="66">
        <v>0</v>
      </c>
      <c r="W13" s="66">
        <v>5</v>
      </c>
      <c r="X13" s="66">
        <v>0</v>
      </c>
      <c r="Y13" s="66">
        <v>0</v>
      </c>
      <c r="Z13" s="66">
        <v>5</v>
      </c>
      <c r="AA13" s="66">
        <v>0</v>
      </c>
      <c r="AB13" s="66">
        <v>0</v>
      </c>
      <c r="AC13" s="66">
        <v>0</v>
      </c>
      <c r="AD13" s="66">
        <v>5</v>
      </c>
      <c r="AE13" s="66">
        <v>0</v>
      </c>
      <c r="AF13" s="66">
        <v>0</v>
      </c>
      <c r="AG13" s="66">
        <v>0</v>
      </c>
      <c r="AH13" s="66">
        <v>0</v>
      </c>
      <c r="AI13" s="66">
        <v>5</v>
      </c>
      <c r="AJ13" s="66">
        <v>0</v>
      </c>
      <c r="AK13" s="66">
        <v>0</v>
      </c>
      <c r="AL13" s="66">
        <v>0</v>
      </c>
      <c r="AM13" s="66">
        <v>1</v>
      </c>
      <c r="AN13" s="66">
        <v>0</v>
      </c>
      <c r="AO13" s="66">
        <v>1</v>
      </c>
      <c r="AP13" s="66">
        <v>4</v>
      </c>
      <c r="AQ13" s="66">
        <v>2</v>
      </c>
      <c r="AR13" s="66">
        <v>0</v>
      </c>
      <c r="AS13" s="66">
        <v>50</v>
      </c>
      <c r="AT13" s="66">
        <v>2</v>
      </c>
      <c r="AU13" s="66">
        <v>2</v>
      </c>
      <c r="AV13" s="66">
        <v>0</v>
      </c>
      <c r="AW13" s="66">
        <v>0</v>
      </c>
      <c r="AX13" s="66">
        <v>0</v>
      </c>
      <c r="AY13" s="66">
        <v>9</v>
      </c>
      <c r="AZ13" s="66">
        <v>0</v>
      </c>
      <c r="BA13" s="66">
        <v>8</v>
      </c>
      <c r="BB13" s="66">
        <v>1</v>
      </c>
      <c r="BC13" s="66">
        <v>0</v>
      </c>
      <c r="BD13" s="66">
        <v>0</v>
      </c>
      <c r="BE13" s="66">
        <v>0</v>
      </c>
      <c r="BF13" s="66">
        <v>0</v>
      </c>
      <c r="BG13" s="66">
        <v>0</v>
      </c>
      <c r="BH13" s="66">
        <v>0</v>
      </c>
      <c r="BI13" s="66">
        <v>0</v>
      </c>
      <c r="BJ13" s="66">
        <v>0</v>
      </c>
      <c r="BK13" s="66">
        <v>0</v>
      </c>
      <c r="BL13" s="66">
        <v>0</v>
      </c>
      <c r="BM13" s="66">
        <v>1</v>
      </c>
      <c r="BN13" s="66">
        <v>0</v>
      </c>
      <c r="BO13" s="66">
        <v>0</v>
      </c>
      <c r="BP13" s="66">
        <v>1</v>
      </c>
      <c r="BQ13" s="66">
        <v>0</v>
      </c>
      <c r="BR13" s="66">
        <v>1</v>
      </c>
      <c r="BS13" s="66">
        <v>0</v>
      </c>
      <c r="BT13" s="66">
        <v>0</v>
      </c>
      <c r="BU13" s="66">
        <v>0</v>
      </c>
      <c r="BV13" s="66">
        <v>5</v>
      </c>
      <c r="BW13" s="66">
        <v>0</v>
      </c>
      <c r="BX13" s="66">
        <v>0</v>
      </c>
      <c r="BY13" s="66">
        <v>0</v>
      </c>
      <c r="BZ13" s="66">
        <v>0</v>
      </c>
      <c r="CA13" s="66">
        <v>0</v>
      </c>
      <c r="CB13" s="66">
        <v>0</v>
      </c>
      <c r="CC13" s="66">
        <v>0</v>
      </c>
      <c r="CD13" s="66">
        <v>0</v>
      </c>
      <c r="CE13" s="66">
        <v>0</v>
      </c>
      <c r="CF13" s="66">
        <v>1</v>
      </c>
      <c r="CG13" s="66">
        <v>0</v>
      </c>
      <c r="CH13" s="66">
        <v>0</v>
      </c>
      <c r="CI13" s="66">
        <v>98</v>
      </c>
      <c r="CJ13" s="66">
        <v>299</v>
      </c>
      <c r="CK13" s="66">
        <v>316</v>
      </c>
      <c r="CL13" s="66">
        <v>10</v>
      </c>
      <c r="CM13" s="66">
        <v>1</v>
      </c>
      <c r="CN13" s="66" t="s">
        <v>299</v>
      </c>
      <c r="CO13" s="66" t="s">
        <v>300</v>
      </c>
      <c r="CP13" s="66" t="s">
        <v>301</v>
      </c>
      <c r="CQ13" s="66"/>
    </row>
    <row r="14" spans="1:95" ht="25.5" x14ac:dyDescent="0.25">
      <c r="A14" s="70" t="s">
        <v>164</v>
      </c>
      <c r="B14" s="66" t="s">
        <v>165</v>
      </c>
      <c r="C14" s="66" t="s">
        <v>204</v>
      </c>
      <c r="D14" s="69" t="s">
        <v>166</v>
      </c>
      <c r="E14" s="66" t="s">
        <v>41</v>
      </c>
      <c r="F14" s="66">
        <v>60182</v>
      </c>
      <c r="G14" s="66" t="s">
        <v>167</v>
      </c>
      <c r="H14" s="66" t="s">
        <v>168</v>
      </c>
      <c r="I14" s="66" t="s">
        <v>244</v>
      </c>
      <c r="J14" s="66" t="s">
        <v>302</v>
      </c>
      <c r="K14" s="66">
        <v>541652685</v>
      </c>
      <c r="L14" s="66" t="s">
        <v>303</v>
      </c>
      <c r="M14" s="66" t="s">
        <v>304</v>
      </c>
      <c r="N14" s="66">
        <v>541652355</v>
      </c>
      <c r="O14" s="66" t="s">
        <v>305</v>
      </c>
      <c r="P14" s="66">
        <v>6</v>
      </c>
      <c r="Q14" s="66">
        <v>0</v>
      </c>
      <c r="R14" s="76">
        <f t="shared" si="0"/>
        <v>6</v>
      </c>
      <c r="S14" s="66">
        <v>6</v>
      </c>
      <c r="T14" s="66">
        <v>6</v>
      </c>
      <c r="U14" s="66">
        <v>0</v>
      </c>
      <c r="V14" s="66">
        <v>0</v>
      </c>
      <c r="W14" s="66">
        <v>6</v>
      </c>
      <c r="X14" s="66">
        <v>1</v>
      </c>
      <c r="Y14" s="66">
        <v>0</v>
      </c>
      <c r="Z14" s="66">
        <v>5</v>
      </c>
      <c r="AA14" s="66">
        <v>0</v>
      </c>
      <c r="AB14" s="66">
        <v>1</v>
      </c>
      <c r="AC14" s="66">
        <v>1</v>
      </c>
      <c r="AD14" s="66">
        <v>4</v>
      </c>
      <c r="AE14" s="66">
        <v>0</v>
      </c>
      <c r="AF14" s="66">
        <v>0</v>
      </c>
      <c r="AG14" s="66">
        <v>1</v>
      </c>
      <c r="AH14" s="66">
        <v>0</v>
      </c>
      <c r="AI14" s="66">
        <v>5</v>
      </c>
      <c r="AJ14" s="66">
        <v>0</v>
      </c>
      <c r="AK14" s="66">
        <v>0</v>
      </c>
      <c r="AL14" s="66">
        <v>1</v>
      </c>
      <c r="AM14" s="66">
        <v>1</v>
      </c>
      <c r="AN14" s="66">
        <v>0</v>
      </c>
      <c r="AO14" s="66">
        <v>1</v>
      </c>
      <c r="AP14" s="66">
        <v>4</v>
      </c>
      <c r="AQ14" s="66">
        <v>0</v>
      </c>
      <c r="AR14" s="66">
        <v>0</v>
      </c>
      <c r="AS14" s="66">
        <v>115</v>
      </c>
      <c r="AT14" s="66">
        <v>15</v>
      </c>
      <c r="AU14" s="66">
        <v>0</v>
      </c>
      <c r="AV14" s="66">
        <v>0</v>
      </c>
      <c r="AW14" s="66">
        <v>0</v>
      </c>
      <c r="AX14" s="66">
        <v>0</v>
      </c>
      <c r="AY14" s="66">
        <v>18</v>
      </c>
      <c r="AZ14" s="66">
        <v>0</v>
      </c>
      <c r="BA14" s="66">
        <v>0</v>
      </c>
      <c r="BB14" s="66">
        <v>1</v>
      </c>
      <c r="BC14" s="66">
        <v>0</v>
      </c>
      <c r="BD14" s="66">
        <v>0</v>
      </c>
      <c r="BE14" s="66">
        <v>0</v>
      </c>
      <c r="BF14" s="66">
        <v>0</v>
      </c>
      <c r="BG14" s="66">
        <v>0</v>
      </c>
      <c r="BH14" s="66">
        <v>0</v>
      </c>
      <c r="BI14" s="66">
        <v>0</v>
      </c>
      <c r="BJ14" s="66">
        <v>0</v>
      </c>
      <c r="BK14" s="66">
        <v>0</v>
      </c>
      <c r="BL14" s="66">
        <v>0</v>
      </c>
      <c r="BM14" s="66">
        <v>6</v>
      </c>
      <c r="BN14" s="66">
        <v>0</v>
      </c>
      <c r="BO14" s="66">
        <v>0</v>
      </c>
      <c r="BP14" s="66">
        <v>0</v>
      </c>
      <c r="BQ14" s="66">
        <v>0</v>
      </c>
      <c r="BR14" s="66">
        <v>0</v>
      </c>
      <c r="BS14" s="66">
        <v>0</v>
      </c>
      <c r="BT14" s="66">
        <v>0</v>
      </c>
      <c r="BU14" s="66">
        <v>0</v>
      </c>
      <c r="BV14" s="66">
        <v>6</v>
      </c>
      <c r="BW14" s="66">
        <v>0</v>
      </c>
      <c r="BX14" s="66">
        <v>0</v>
      </c>
      <c r="BY14" s="66">
        <v>0</v>
      </c>
      <c r="BZ14" s="66">
        <v>0</v>
      </c>
      <c r="CA14" s="66">
        <v>0</v>
      </c>
      <c r="CB14" s="66">
        <v>0</v>
      </c>
      <c r="CC14" s="66">
        <v>0</v>
      </c>
      <c r="CD14" s="66">
        <v>0</v>
      </c>
      <c r="CE14" s="66">
        <v>0</v>
      </c>
      <c r="CF14" s="66">
        <v>0</v>
      </c>
      <c r="CG14" s="66">
        <v>4</v>
      </c>
      <c r="CH14" s="66">
        <v>0</v>
      </c>
      <c r="CI14" s="66">
        <v>95</v>
      </c>
      <c r="CJ14" s="66">
        <v>144</v>
      </c>
      <c r="CK14" s="66">
        <v>800</v>
      </c>
      <c r="CL14" s="66">
        <v>28</v>
      </c>
      <c r="CM14" s="66">
        <v>1</v>
      </c>
      <c r="CN14" s="66" t="s">
        <v>306</v>
      </c>
      <c r="CO14" s="66">
        <v>2</v>
      </c>
      <c r="CP14" s="66" t="s">
        <v>307</v>
      </c>
      <c r="CQ14" s="66"/>
    </row>
    <row r="15" spans="1:95" ht="114.75" x14ac:dyDescent="0.25">
      <c r="A15" s="70" t="s">
        <v>169</v>
      </c>
      <c r="B15" s="66" t="s">
        <v>170</v>
      </c>
      <c r="C15" s="66" t="s">
        <v>171</v>
      </c>
      <c r="D15" s="67" t="s">
        <v>172</v>
      </c>
      <c r="E15" s="66" t="s">
        <v>45</v>
      </c>
      <c r="F15" s="66">
        <v>77911</v>
      </c>
      <c r="G15" s="66" t="s">
        <v>173</v>
      </c>
      <c r="H15" s="66" t="s">
        <v>174</v>
      </c>
      <c r="I15" s="66" t="s">
        <v>252</v>
      </c>
      <c r="J15" s="66" t="s">
        <v>308</v>
      </c>
      <c r="K15" s="66">
        <v>585508630</v>
      </c>
      <c r="L15" s="66" t="s">
        <v>309</v>
      </c>
      <c r="M15" s="66" t="s">
        <v>310</v>
      </c>
      <c r="N15" s="66">
        <v>585508405</v>
      </c>
      <c r="O15" s="66" t="s">
        <v>311</v>
      </c>
      <c r="P15" s="66">
        <v>7</v>
      </c>
      <c r="Q15" s="66">
        <v>0</v>
      </c>
      <c r="R15" s="76">
        <f t="shared" si="0"/>
        <v>7</v>
      </c>
      <c r="S15" s="66">
        <v>7</v>
      </c>
      <c r="T15" s="66">
        <v>7</v>
      </c>
      <c r="U15" s="66">
        <v>0</v>
      </c>
      <c r="V15" s="66">
        <v>0</v>
      </c>
      <c r="W15" s="66">
        <v>7</v>
      </c>
      <c r="X15" s="66">
        <v>1</v>
      </c>
      <c r="Y15" s="66">
        <v>1</v>
      </c>
      <c r="Z15" s="66">
        <v>5</v>
      </c>
      <c r="AA15" s="66"/>
      <c r="AB15" s="66">
        <v>0</v>
      </c>
      <c r="AC15" s="66">
        <v>5</v>
      </c>
      <c r="AD15" s="66">
        <v>2</v>
      </c>
      <c r="AE15" s="66">
        <v>0</v>
      </c>
      <c r="AF15" s="66">
        <v>0</v>
      </c>
      <c r="AG15" s="66">
        <v>0</v>
      </c>
      <c r="AH15" s="66">
        <v>5</v>
      </c>
      <c r="AI15" s="66">
        <v>1</v>
      </c>
      <c r="AJ15" s="66">
        <v>1</v>
      </c>
      <c r="AK15" s="66">
        <v>0</v>
      </c>
      <c r="AL15" s="66">
        <v>0</v>
      </c>
      <c r="AM15" s="66">
        <v>1</v>
      </c>
      <c r="AN15" s="66">
        <v>0</v>
      </c>
      <c r="AO15" s="66">
        <v>1</v>
      </c>
      <c r="AP15" s="66">
        <v>6</v>
      </c>
      <c r="AQ15" s="66">
        <v>4</v>
      </c>
      <c r="AR15" s="66">
        <v>0</v>
      </c>
      <c r="AS15" s="66">
        <v>30</v>
      </c>
      <c r="AT15" s="66">
        <v>0</v>
      </c>
      <c r="AU15" s="66">
        <v>0</v>
      </c>
      <c r="AV15" s="66">
        <v>12</v>
      </c>
      <c r="AW15" s="66">
        <v>2</v>
      </c>
      <c r="AX15" s="66">
        <v>0</v>
      </c>
      <c r="AY15" s="66">
        <v>14</v>
      </c>
      <c r="AZ15" s="66">
        <v>2</v>
      </c>
      <c r="BA15" s="66">
        <v>6</v>
      </c>
      <c r="BB15" s="66">
        <v>0</v>
      </c>
      <c r="BC15" s="66">
        <v>1</v>
      </c>
      <c r="BD15" s="66">
        <v>0</v>
      </c>
      <c r="BE15" s="66">
        <v>1</v>
      </c>
      <c r="BF15" s="66">
        <v>0</v>
      </c>
      <c r="BG15" s="66">
        <v>2</v>
      </c>
      <c r="BH15" s="66">
        <v>0</v>
      </c>
      <c r="BI15" s="66">
        <v>0</v>
      </c>
      <c r="BJ15" s="66">
        <v>0</v>
      </c>
      <c r="BK15" s="66">
        <v>0</v>
      </c>
      <c r="BL15" s="66">
        <v>0</v>
      </c>
      <c r="BM15" s="66">
        <v>1</v>
      </c>
      <c r="BN15" s="66">
        <v>0</v>
      </c>
      <c r="BO15" s="66">
        <v>0</v>
      </c>
      <c r="BP15" s="66">
        <v>0</v>
      </c>
      <c r="BQ15" s="66">
        <v>1</v>
      </c>
      <c r="BR15" s="66">
        <v>1</v>
      </c>
      <c r="BS15" s="66">
        <v>0</v>
      </c>
      <c r="BT15" s="66">
        <v>0</v>
      </c>
      <c r="BU15" s="66">
        <v>0</v>
      </c>
      <c r="BV15" s="66">
        <v>6</v>
      </c>
      <c r="BW15" s="66">
        <v>0</v>
      </c>
      <c r="BX15" s="66">
        <v>0</v>
      </c>
      <c r="BY15" s="66">
        <v>1</v>
      </c>
      <c r="BZ15" s="66">
        <v>0</v>
      </c>
      <c r="CA15" s="66">
        <v>0</v>
      </c>
      <c r="CB15" s="66">
        <v>0</v>
      </c>
      <c r="CC15" s="66">
        <v>0</v>
      </c>
      <c r="CD15" s="66">
        <v>0</v>
      </c>
      <c r="CE15" s="66">
        <v>0</v>
      </c>
      <c r="CF15" s="66">
        <v>0</v>
      </c>
      <c r="CG15" s="66">
        <v>0</v>
      </c>
      <c r="CH15" s="66">
        <v>0</v>
      </c>
      <c r="CI15" s="66">
        <v>14</v>
      </c>
      <c r="CJ15" s="66">
        <v>0</v>
      </c>
      <c r="CK15" s="66">
        <v>0</v>
      </c>
      <c r="CL15" s="66">
        <v>71</v>
      </c>
      <c r="CM15" s="66">
        <v>1</v>
      </c>
      <c r="CN15" s="66" t="s">
        <v>312</v>
      </c>
      <c r="CO15" s="66">
        <v>2</v>
      </c>
      <c r="CP15" s="66" t="s">
        <v>313</v>
      </c>
      <c r="CQ15" s="66" t="s">
        <v>314</v>
      </c>
    </row>
    <row r="16" spans="1:95" ht="25.5" x14ac:dyDescent="0.25">
      <c r="A16" s="70" t="s">
        <v>175</v>
      </c>
      <c r="B16" s="66" t="s">
        <v>176</v>
      </c>
      <c r="C16" s="66" t="s">
        <v>177</v>
      </c>
      <c r="D16" s="67">
        <v>21</v>
      </c>
      <c r="E16" s="66" t="s">
        <v>54</v>
      </c>
      <c r="F16" s="66">
        <v>76190</v>
      </c>
      <c r="G16" s="66" t="s">
        <v>178</v>
      </c>
      <c r="H16" s="66" t="s">
        <v>179</v>
      </c>
      <c r="I16" s="66" t="s">
        <v>252</v>
      </c>
      <c r="J16" s="66" t="s">
        <v>315</v>
      </c>
      <c r="K16" s="66">
        <v>577043350</v>
      </c>
      <c r="L16" s="66" t="s">
        <v>316</v>
      </c>
      <c r="M16" s="66" t="s">
        <v>317</v>
      </c>
      <c r="N16" s="66">
        <v>577043355</v>
      </c>
      <c r="O16" s="66" t="s">
        <v>318</v>
      </c>
      <c r="P16" s="66">
        <v>7</v>
      </c>
      <c r="Q16" s="66">
        <v>1</v>
      </c>
      <c r="R16" s="76">
        <f t="shared" si="0"/>
        <v>8</v>
      </c>
      <c r="S16" s="66">
        <v>7</v>
      </c>
      <c r="T16" s="66">
        <v>7</v>
      </c>
      <c r="U16" s="66">
        <v>1</v>
      </c>
      <c r="V16" s="66">
        <v>1</v>
      </c>
      <c r="W16" s="66">
        <v>7</v>
      </c>
      <c r="X16" s="66">
        <v>1</v>
      </c>
      <c r="Y16" s="66">
        <v>1</v>
      </c>
      <c r="Z16" s="66">
        <v>5</v>
      </c>
      <c r="AA16" s="66"/>
      <c r="AB16" s="66">
        <v>2</v>
      </c>
      <c r="AC16" s="66">
        <v>0</v>
      </c>
      <c r="AD16" s="66">
        <v>5</v>
      </c>
      <c r="AE16" s="66">
        <v>0</v>
      </c>
      <c r="AF16" s="66">
        <v>0</v>
      </c>
      <c r="AG16" s="66">
        <v>1</v>
      </c>
      <c r="AH16" s="66">
        <v>0</v>
      </c>
      <c r="AI16" s="66">
        <v>4</v>
      </c>
      <c r="AJ16" s="66">
        <v>1</v>
      </c>
      <c r="AK16" s="66">
        <v>1</v>
      </c>
      <c r="AL16" s="66">
        <v>0</v>
      </c>
      <c r="AM16" s="66">
        <v>1</v>
      </c>
      <c r="AN16" s="66">
        <v>0</v>
      </c>
      <c r="AO16" s="66">
        <v>1</v>
      </c>
      <c r="AP16" s="66">
        <v>2</v>
      </c>
      <c r="AQ16" s="66">
        <v>1</v>
      </c>
      <c r="AR16" s="66">
        <v>0</v>
      </c>
      <c r="AS16" s="66">
        <v>180</v>
      </c>
      <c r="AT16" s="66">
        <v>0</v>
      </c>
      <c r="AU16" s="66">
        <v>0</v>
      </c>
      <c r="AV16" s="66">
        <v>0</v>
      </c>
      <c r="AW16" s="66">
        <v>0</v>
      </c>
      <c r="AX16" s="66">
        <v>0</v>
      </c>
      <c r="AY16" s="66">
        <v>9</v>
      </c>
      <c r="AZ16" s="66">
        <v>1</v>
      </c>
      <c r="BA16" s="66">
        <v>5</v>
      </c>
      <c r="BB16" s="66">
        <v>2</v>
      </c>
      <c r="BC16" s="66">
        <v>0</v>
      </c>
      <c r="BD16" s="66">
        <v>0</v>
      </c>
      <c r="BE16" s="66">
        <v>0</v>
      </c>
      <c r="BF16" s="66">
        <v>0</v>
      </c>
      <c r="BG16" s="66">
        <v>0</v>
      </c>
      <c r="BH16" s="66">
        <v>0</v>
      </c>
      <c r="BI16" s="66">
        <v>0</v>
      </c>
      <c r="BJ16" s="66">
        <v>0</v>
      </c>
      <c r="BK16" s="66">
        <v>0</v>
      </c>
      <c r="BL16" s="66">
        <v>0</v>
      </c>
      <c r="BM16" s="66">
        <v>7</v>
      </c>
      <c r="BN16" s="66">
        <v>0</v>
      </c>
      <c r="BO16" s="66">
        <v>0</v>
      </c>
      <c r="BP16" s="66">
        <v>7</v>
      </c>
      <c r="BQ16" s="66">
        <v>1</v>
      </c>
      <c r="BR16" s="66">
        <v>1</v>
      </c>
      <c r="BS16" s="66">
        <v>0</v>
      </c>
      <c r="BT16" s="66">
        <v>0</v>
      </c>
      <c r="BU16" s="66">
        <v>0</v>
      </c>
      <c r="BV16" s="66">
        <v>5</v>
      </c>
      <c r="BW16" s="66">
        <v>0</v>
      </c>
      <c r="BX16" s="66">
        <v>0</v>
      </c>
      <c r="BY16" s="66">
        <v>0</v>
      </c>
      <c r="BZ16" s="66">
        <v>0</v>
      </c>
      <c r="CA16" s="66">
        <v>0</v>
      </c>
      <c r="CB16" s="66">
        <v>0</v>
      </c>
      <c r="CC16" s="66">
        <v>0</v>
      </c>
      <c r="CD16" s="66">
        <v>0</v>
      </c>
      <c r="CE16" s="66">
        <v>0</v>
      </c>
      <c r="CF16" s="66">
        <v>0</v>
      </c>
      <c r="CG16" s="66">
        <v>0</v>
      </c>
      <c r="CH16" s="66">
        <v>0</v>
      </c>
      <c r="CI16" s="66">
        <v>6</v>
      </c>
      <c r="CJ16" s="66">
        <v>1</v>
      </c>
      <c r="CK16" s="66">
        <v>40</v>
      </c>
      <c r="CL16" s="66">
        <v>70</v>
      </c>
      <c r="CM16" s="66">
        <v>1</v>
      </c>
      <c r="CN16" s="66" t="s">
        <v>319</v>
      </c>
      <c r="CO16" s="66">
        <v>2</v>
      </c>
      <c r="CP16" s="66"/>
      <c r="CQ16" s="66"/>
    </row>
    <row r="17" spans="1:95" ht="25.5" x14ac:dyDescent="0.25">
      <c r="A17" s="70" t="s">
        <v>180</v>
      </c>
      <c r="B17" s="66" t="s">
        <v>181</v>
      </c>
      <c r="C17" s="66" t="s">
        <v>182</v>
      </c>
      <c r="D17" s="69" t="s">
        <v>183</v>
      </c>
      <c r="E17" s="66" t="s">
        <v>46</v>
      </c>
      <c r="F17" s="66">
        <v>70218</v>
      </c>
      <c r="G17" s="66" t="s">
        <v>184</v>
      </c>
      <c r="H17" s="66" t="s">
        <v>185</v>
      </c>
      <c r="I17" s="66" t="s">
        <v>252</v>
      </c>
      <c r="J17" s="66" t="s">
        <v>320</v>
      </c>
      <c r="K17" s="66">
        <v>595622683</v>
      </c>
      <c r="L17" s="66" t="s">
        <v>321</v>
      </c>
      <c r="M17" s="66" t="s">
        <v>322</v>
      </c>
      <c r="N17" s="66">
        <v>595622692</v>
      </c>
      <c r="O17" s="66" t="s">
        <v>323</v>
      </c>
      <c r="P17" s="66">
        <v>10</v>
      </c>
      <c r="Q17" s="66">
        <v>0</v>
      </c>
      <c r="R17" s="76">
        <f t="shared" si="0"/>
        <v>10</v>
      </c>
      <c r="S17" s="66">
        <v>0.9</v>
      </c>
      <c r="T17" s="66">
        <v>0.9</v>
      </c>
      <c r="U17" s="66">
        <v>9.1</v>
      </c>
      <c r="V17" s="66">
        <v>9.1</v>
      </c>
      <c r="W17" s="66">
        <v>10</v>
      </c>
      <c r="X17" s="66">
        <v>0</v>
      </c>
      <c r="Y17" s="66">
        <v>0</v>
      </c>
      <c r="Z17" s="66">
        <v>10</v>
      </c>
      <c r="AA17" s="66">
        <v>0</v>
      </c>
      <c r="AB17" s="66">
        <v>3</v>
      </c>
      <c r="AC17" s="66">
        <v>5</v>
      </c>
      <c r="AD17" s="66">
        <v>2</v>
      </c>
      <c r="AE17" s="66">
        <v>0</v>
      </c>
      <c r="AF17" s="66">
        <v>0</v>
      </c>
      <c r="AG17" s="66">
        <v>0</v>
      </c>
      <c r="AH17" s="66">
        <v>0</v>
      </c>
      <c r="AI17" s="66">
        <v>9</v>
      </c>
      <c r="AJ17" s="66">
        <v>1</v>
      </c>
      <c r="AK17" s="66">
        <v>0</v>
      </c>
      <c r="AL17" s="66">
        <v>0</v>
      </c>
      <c r="AM17" s="66">
        <v>1</v>
      </c>
      <c r="AN17" s="66">
        <v>0</v>
      </c>
      <c r="AO17" s="66">
        <v>1</v>
      </c>
      <c r="AP17" s="66">
        <v>2</v>
      </c>
      <c r="AQ17" s="66">
        <v>2</v>
      </c>
      <c r="AR17" s="66">
        <v>0</v>
      </c>
      <c r="AS17" s="66">
        <v>25</v>
      </c>
      <c r="AT17" s="66">
        <v>4</v>
      </c>
      <c r="AU17" s="66">
        <v>0</v>
      </c>
      <c r="AV17" s="66">
        <v>0</v>
      </c>
      <c r="AW17" s="66">
        <v>0</v>
      </c>
      <c r="AX17" s="66">
        <v>0</v>
      </c>
      <c r="AY17" s="66">
        <v>7</v>
      </c>
      <c r="AZ17" s="66">
        <v>0</v>
      </c>
      <c r="BA17" s="66">
        <v>12</v>
      </c>
      <c r="BB17" s="66">
        <v>1</v>
      </c>
      <c r="BC17" s="66">
        <v>1</v>
      </c>
      <c r="BD17" s="66">
        <v>0</v>
      </c>
      <c r="BE17" s="66">
        <v>0</v>
      </c>
      <c r="BF17" s="66">
        <v>0</v>
      </c>
      <c r="BG17" s="66">
        <v>1</v>
      </c>
      <c r="BH17" s="66">
        <v>0</v>
      </c>
      <c r="BI17" s="66">
        <v>0</v>
      </c>
      <c r="BJ17" s="66">
        <v>0</v>
      </c>
      <c r="BK17" s="66">
        <v>0</v>
      </c>
      <c r="BL17" s="66">
        <v>0</v>
      </c>
      <c r="BM17" s="66">
        <v>7</v>
      </c>
      <c r="BN17" s="66">
        <v>0</v>
      </c>
      <c r="BO17" s="66">
        <v>0</v>
      </c>
      <c r="BP17" s="66">
        <v>4</v>
      </c>
      <c r="BQ17" s="66">
        <v>1</v>
      </c>
      <c r="BR17" s="66">
        <v>0</v>
      </c>
      <c r="BS17" s="66">
        <v>0</v>
      </c>
      <c r="BT17" s="66">
        <v>1</v>
      </c>
      <c r="BU17" s="66">
        <v>0</v>
      </c>
      <c r="BV17" s="66">
        <v>2</v>
      </c>
      <c r="BW17" s="66">
        <v>0</v>
      </c>
      <c r="BX17" s="66">
        <v>0</v>
      </c>
      <c r="BY17" s="66">
        <v>0</v>
      </c>
      <c r="BZ17" s="66">
        <v>0</v>
      </c>
      <c r="CA17" s="66">
        <v>0</v>
      </c>
      <c r="CB17" s="66">
        <v>0</v>
      </c>
      <c r="CC17" s="66">
        <v>0</v>
      </c>
      <c r="CD17" s="66">
        <v>0</v>
      </c>
      <c r="CE17" s="66">
        <v>0</v>
      </c>
      <c r="CF17" s="66">
        <v>0</v>
      </c>
      <c r="CG17" s="66">
        <v>0</v>
      </c>
      <c r="CH17" s="66">
        <v>0</v>
      </c>
      <c r="CI17" s="66">
        <v>0</v>
      </c>
      <c r="CJ17" s="66">
        <v>0</v>
      </c>
      <c r="CK17" s="66">
        <v>0</v>
      </c>
      <c r="CL17" s="66">
        <v>21.5</v>
      </c>
      <c r="CM17" s="66">
        <v>1</v>
      </c>
      <c r="CN17" s="66" t="s">
        <v>324</v>
      </c>
      <c r="CO17" s="66">
        <v>1</v>
      </c>
      <c r="CP17" s="66" t="s">
        <v>325</v>
      </c>
      <c r="CQ17" s="66"/>
    </row>
    <row r="18" spans="1:95" ht="51" x14ac:dyDescent="0.25">
      <c r="A18" s="70" t="s">
        <v>326</v>
      </c>
      <c r="B18" s="66" t="s">
        <v>327</v>
      </c>
      <c r="C18" s="66" t="s">
        <v>328</v>
      </c>
      <c r="D18" s="67" t="s">
        <v>329</v>
      </c>
      <c r="E18" s="66" t="s">
        <v>56</v>
      </c>
      <c r="F18" s="66">
        <v>11705</v>
      </c>
      <c r="G18" s="66" t="s">
        <v>330</v>
      </c>
      <c r="H18" s="66" t="s">
        <v>331</v>
      </c>
      <c r="I18" s="66" t="s">
        <v>332</v>
      </c>
      <c r="J18" s="66" t="s">
        <v>333</v>
      </c>
      <c r="K18" s="66">
        <v>221812567</v>
      </c>
      <c r="L18" s="66" t="s">
        <v>334</v>
      </c>
      <c r="M18" s="66" t="s">
        <v>335</v>
      </c>
      <c r="N18" s="66">
        <v>221812249</v>
      </c>
      <c r="O18" s="66" t="s">
        <v>336</v>
      </c>
      <c r="P18" s="66">
        <v>8</v>
      </c>
      <c r="Q18" s="66">
        <v>2</v>
      </c>
      <c r="R18" s="76">
        <f t="shared" si="0"/>
        <v>10</v>
      </c>
      <c r="S18" s="66">
        <v>5.4</v>
      </c>
      <c r="T18" s="66">
        <v>5.4</v>
      </c>
      <c r="U18" s="66">
        <v>0.5</v>
      </c>
      <c r="V18" s="66">
        <v>0.5</v>
      </c>
      <c r="W18" s="66">
        <v>3</v>
      </c>
      <c r="X18" s="66">
        <v>1</v>
      </c>
      <c r="Y18" s="66">
        <v>0</v>
      </c>
      <c r="Z18" s="66">
        <v>7</v>
      </c>
      <c r="AA18" s="66"/>
      <c r="AB18" s="66">
        <v>1</v>
      </c>
      <c r="AC18" s="66">
        <v>2</v>
      </c>
      <c r="AD18" s="66">
        <v>5</v>
      </c>
      <c r="AE18" s="66">
        <v>0</v>
      </c>
      <c r="AF18" s="66">
        <v>0</v>
      </c>
      <c r="AG18" s="66">
        <v>0</v>
      </c>
      <c r="AH18" s="66">
        <v>0</v>
      </c>
      <c r="AI18" s="66">
        <v>1</v>
      </c>
      <c r="AJ18" s="66">
        <v>1</v>
      </c>
      <c r="AK18" s="66">
        <v>6</v>
      </c>
      <c r="AL18" s="66">
        <v>0</v>
      </c>
      <c r="AM18" s="66">
        <v>1</v>
      </c>
      <c r="AN18" s="66">
        <v>1</v>
      </c>
      <c r="AO18" s="66">
        <v>0</v>
      </c>
      <c r="AP18" s="66">
        <v>1</v>
      </c>
      <c r="AQ18" s="66">
        <v>0</v>
      </c>
      <c r="AR18" s="66">
        <v>0</v>
      </c>
      <c r="AS18" s="66">
        <v>300</v>
      </c>
      <c r="AT18" s="66">
        <v>4</v>
      </c>
      <c r="AU18" s="66">
        <v>0</v>
      </c>
      <c r="AV18" s="66">
        <v>6</v>
      </c>
      <c r="AW18" s="66">
        <v>0</v>
      </c>
      <c r="AX18" s="66">
        <v>0</v>
      </c>
      <c r="AY18" s="66">
        <v>2</v>
      </c>
      <c r="AZ18" s="66">
        <v>1</v>
      </c>
      <c r="BA18" s="66">
        <v>3</v>
      </c>
      <c r="BB18" s="66">
        <v>0</v>
      </c>
      <c r="BC18" s="66">
        <v>14</v>
      </c>
      <c r="BD18" s="66">
        <v>0</v>
      </c>
      <c r="BE18" s="66">
        <v>0</v>
      </c>
      <c r="BF18" s="66">
        <v>0</v>
      </c>
      <c r="BG18" s="66">
        <v>0</v>
      </c>
      <c r="BH18" s="66">
        <v>0</v>
      </c>
      <c r="BI18" s="66">
        <v>0</v>
      </c>
      <c r="BJ18" s="66">
        <v>0</v>
      </c>
      <c r="BK18" s="66">
        <v>0</v>
      </c>
      <c r="BL18" s="66">
        <v>0</v>
      </c>
      <c r="BM18" s="66">
        <v>0</v>
      </c>
      <c r="BN18" s="66">
        <v>0</v>
      </c>
      <c r="BO18" s="66">
        <v>0</v>
      </c>
      <c r="BP18" s="66">
        <v>0</v>
      </c>
      <c r="BQ18" s="66">
        <v>0</v>
      </c>
      <c r="BR18" s="66">
        <v>1</v>
      </c>
      <c r="BS18" s="66">
        <v>0</v>
      </c>
      <c r="BT18" s="66">
        <v>0</v>
      </c>
      <c r="BU18" s="66">
        <v>0</v>
      </c>
      <c r="BV18" s="66">
        <v>24</v>
      </c>
      <c r="BW18" s="66">
        <v>0</v>
      </c>
      <c r="BX18" s="66">
        <v>0</v>
      </c>
      <c r="BY18" s="66">
        <v>0</v>
      </c>
      <c r="BZ18" s="66">
        <v>0</v>
      </c>
      <c r="CA18" s="66">
        <v>0</v>
      </c>
      <c r="CB18" s="66">
        <v>0</v>
      </c>
      <c r="CC18" s="66">
        <v>0</v>
      </c>
      <c r="CD18" s="66">
        <v>0</v>
      </c>
      <c r="CE18" s="66">
        <v>0</v>
      </c>
      <c r="CF18" s="66">
        <v>3</v>
      </c>
      <c r="CG18" s="66">
        <v>0</v>
      </c>
      <c r="CH18" s="66">
        <v>0</v>
      </c>
      <c r="CI18" s="66">
        <v>11</v>
      </c>
      <c r="CJ18" s="66">
        <v>3</v>
      </c>
      <c r="CK18" s="66">
        <v>170</v>
      </c>
      <c r="CL18" s="66">
        <v>30</v>
      </c>
      <c r="CM18" s="66">
        <v>1</v>
      </c>
      <c r="CN18" s="66" t="s">
        <v>337</v>
      </c>
      <c r="CO18" s="66">
        <v>2</v>
      </c>
      <c r="CP18" s="66"/>
      <c r="CQ18" s="66" t="s">
        <v>338</v>
      </c>
    </row>
  </sheetData>
  <mergeCells count="16">
    <mergeCell ref="A1:A2"/>
    <mergeCell ref="S1:V1"/>
    <mergeCell ref="P1:Q1"/>
    <mergeCell ref="B1:O1"/>
    <mergeCell ref="AT1:BP1"/>
    <mergeCell ref="AP1:AS1"/>
    <mergeCell ref="AL1:AO1"/>
    <mergeCell ref="AE1:AK1"/>
    <mergeCell ref="AB1:AD1"/>
    <mergeCell ref="X1:AA1"/>
    <mergeCell ref="BQ1:BU1"/>
    <mergeCell ref="CL1:CQ1"/>
    <mergeCell ref="CI1:CK1"/>
    <mergeCell ref="CF1:CG1"/>
    <mergeCell ref="CA1:CE1"/>
    <mergeCell ref="BV1:BZ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tabSelected="1" workbookViewId="0">
      <selection activeCell="G25" sqref="G25"/>
    </sheetView>
  </sheetViews>
  <sheetFormatPr defaultRowHeight="15" x14ac:dyDescent="0.25"/>
  <cols>
    <col min="1" max="1" width="9.140625" style="1"/>
    <col min="2" max="2" width="25" style="26" customWidth="1"/>
    <col min="3" max="3" width="12" style="37" bestFit="1" customWidth="1"/>
    <col min="4" max="4" width="8.42578125" style="37" customWidth="1"/>
    <col min="5" max="5" width="9.7109375" style="37" customWidth="1"/>
    <col min="6" max="6" width="18.5703125" style="37" bestFit="1" customWidth="1"/>
    <col min="7" max="7" width="18.7109375" style="37" customWidth="1"/>
    <col min="8" max="8" width="11" style="1" customWidth="1"/>
    <col min="9" max="9" width="11.28515625" style="1" customWidth="1"/>
    <col min="10" max="10" width="10.85546875" style="1" customWidth="1"/>
    <col min="11" max="11" width="9.28515625" style="1" customWidth="1"/>
    <col min="12" max="14" width="9.7109375" style="1" customWidth="1"/>
    <col min="15" max="16" width="12.7109375" style="1" customWidth="1"/>
    <col min="17" max="20" width="9.140625" style="1"/>
    <col min="21" max="21" width="23.7109375" style="1" bestFit="1" customWidth="1"/>
    <col min="22" max="24" width="9.7109375" style="1" customWidth="1"/>
    <col min="25" max="26" width="12.7109375" style="1" customWidth="1"/>
    <col min="27" max="30" width="9.140625" style="1"/>
    <col min="31" max="31" width="23.7109375" style="1" bestFit="1" customWidth="1"/>
    <col min="32" max="34" width="9.7109375" style="1" customWidth="1"/>
    <col min="35" max="36" width="12.7109375" style="1" customWidth="1"/>
    <col min="37" max="37" width="9.140625" style="1" customWidth="1"/>
    <col min="38" max="43" width="9.140625" style="1"/>
    <col min="44" max="48" width="9.140625" style="1" customWidth="1"/>
    <col min="49" max="16384" width="9.140625" style="1"/>
  </cols>
  <sheetData>
    <row r="1" spans="2:18" x14ac:dyDescent="0.25">
      <c r="B1" s="31" t="s">
        <v>206</v>
      </c>
    </row>
    <row r="3" spans="2:18" ht="36" x14ac:dyDescent="0.25">
      <c r="B3" s="30">
        <v>2011</v>
      </c>
      <c r="C3" s="3" t="s">
        <v>58</v>
      </c>
      <c r="D3" s="3" t="s">
        <v>207</v>
      </c>
      <c r="E3" s="3" t="s">
        <v>208</v>
      </c>
      <c r="F3" s="3" t="s">
        <v>350</v>
      </c>
      <c r="G3" s="3" t="s">
        <v>351</v>
      </c>
      <c r="H3" s="7"/>
      <c r="I3" s="7"/>
      <c r="J3" s="7"/>
      <c r="K3" s="7"/>
      <c r="L3" s="7"/>
      <c r="M3" s="7"/>
      <c r="N3" s="8"/>
      <c r="O3" s="9"/>
      <c r="P3" s="9"/>
      <c r="Q3" s="9"/>
      <c r="R3" s="12"/>
    </row>
    <row r="4" spans="2:18" x14ac:dyDescent="0.25">
      <c r="B4" s="21" t="s">
        <v>55</v>
      </c>
      <c r="C4" s="38">
        <v>12</v>
      </c>
      <c r="D4" s="38">
        <v>9</v>
      </c>
      <c r="E4" s="38">
        <f>C4-D4</f>
        <v>3</v>
      </c>
      <c r="F4" s="38">
        <f>D4/C4*100</f>
        <v>75</v>
      </c>
      <c r="G4" s="36">
        <f>100-F4</f>
        <v>25</v>
      </c>
      <c r="H4" s="7"/>
      <c r="I4" s="7"/>
      <c r="J4" s="7"/>
      <c r="K4" s="7"/>
      <c r="L4" s="7"/>
      <c r="M4" s="7"/>
      <c r="N4" s="5"/>
      <c r="O4" s="11"/>
      <c r="P4" s="11"/>
      <c r="Q4" s="11"/>
      <c r="R4" s="11"/>
    </row>
    <row r="5" spans="2:18" x14ac:dyDescent="0.25">
      <c r="B5" s="21" t="s">
        <v>116</v>
      </c>
      <c r="C5" s="38">
        <v>10</v>
      </c>
      <c r="D5" s="38">
        <v>9</v>
      </c>
      <c r="E5" s="38">
        <f t="shared" ref="E5:E18" si="0">C5-D5</f>
        <v>1</v>
      </c>
      <c r="F5" s="38">
        <f t="shared" ref="F5:F18" si="1">D5/C5*100</f>
        <v>90</v>
      </c>
      <c r="G5" s="36">
        <f t="shared" ref="G5:G19" si="2">100-F5</f>
        <v>10</v>
      </c>
      <c r="H5" s="29"/>
      <c r="I5" s="7"/>
      <c r="J5" s="7"/>
      <c r="K5" s="7"/>
      <c r="L5" s="7"/>
      <c r="M5" s="7"/>
      <c r="N5" s="5"/>
      <c r="O5" s="11"/>
      <c r="P5" s="11"/>
      <c r="Q5" s="11"/>
      <c r="R5" s="11"/>
    </row>
    <row r="6" spans="2:18" x14ac:dyDescent="0.25">
      <c r="B6" s="21" t="s">
        <v>120</v>
      </c>
      <c r="C6" s="38">
        <v>4</v>
      </c>
      <c r="D6" s="38">
        <v>2</v>
      </c>
      <c r="E6" s="38">
        <f t="shared" si="0"/>
        <v>2</v>
      </c>
      <c r="F6" s="38">
        <f t="shared" si="1"/>
        <v>50</v>
      </c>
      <c r="G6" s="36">
        <f t="shared" si="2"/>
        <v>50</v>
      </c>
      <c r="H6" s="29"/>
      <c r="I6" s="7"/>
      <c r="J6" s="7"/>
      <c r="K6" s="7"/>
      <c r="L6" s="7"/>
      <c r="M6" s="7"/>
      <c r="N6" s="5"/>
      <c r="O6" s="11"/>
      <c r="P6" s="11"/>
      <c r="Q6" s="11"/>
      <c r="R6" s="11"/>
    </row>
    <row r="7" spans="2:18" x14ac:dyDescent="0.25">
      <c r="B7" s="25" t="s">
        <v>126</v>
      </c>
      <c r="C7" s="38">
        <v>9</v>
      </c>
      <c r="D7" s="38">
        <v>4</v>
      </c>
      <c r="E7" s="38">
        <f t="shared" si="0"/>
        <v>5</v>
      </c>
      <c r="F7" s="38">
        <f t="shared" si="1"/>
        <v>44.444444444444443</v>
      </c>
      <c r="G7" s="36">
        <f t="shared" si="2"/>
        <v>55.555555555555557</v>
      </c>
      <c r="H7" s="29"/>
      <c r="I7" s="7"/>
      <c r="J7" s="7"/>
      <c r="K7" s="7"/>
      <c r="L7" s="7"/>
      <c r="M7" s="7"/>
      <c r="N7" s="13"/>
      <c r="O7" s="11"/>
      <c r="P7" s="11"/>
      <c r="Q7" s="11"/>
      <c r="R7" s="11"/>
    </row>
    <row r="8" spans="2:18" x14ac:dyDescent="0.25">
      <c r="B8" s="25" t="s">
        <v>132</v>
      </c>
      <c r="C8" s="38">
        <v>6</v>
      </c>
      <c r="D8" s="38">
        <v>4</v>
      </c>
      <c r="E8" s="38">
        <f t="shared" si="0"/>
        <v>2</v>
      </c>
      <c r="F8" s="38">
        <f t="shared" si="1"/>
        <v>66.666666666666657</v>
      </c>
      <c r="G8" s="36">
        <f t="shared" si="2"/>
        <v>33.333333333333343</v>
      </c>
      <c r="H8" s="29"/>
      <c r="I8" s="7"/>
      <c r="J8" s="7"/>
      <c r="K8" s="7"/>
      <c r="L8" s="7"/>
      <c r="M8" s="7"/>
      <c r="N8" s="13"/>
      <c r="O8" s="11"/>
      <c r="P8" s="11"/>
      <c r="Q8" s="11"/>
      <c r="R8" s="11"/>
    </row>
    <row r="9" spans="2:18" x14ac:dyDescent="0.25">
      <c r="B9" s="25" t="s">
        <v>138</v>
      </c>
      <c r="C9" s="38">
        <v>5</v>
      </c>
      <c r="D9" s="38">
        <v>5</v>
      </c>
      <c r="E9" s="38">
        <f t="shared" si="0"/>
        <v>0</v>
      </c>
      <c r="F9" s="38">
        <f t="shared" si="1"/>
        <v>100</v>
      </c>
      <c r="G9" s="36">
        <f t="shared" si="2"/>
        <v>0</v>
      </c>
      <c r="H9" s="7"/>
      <c r="I9" s="7"/>
      <c r="J9" s="7"/>
      <c r="K9" s="7"/>
      <c r="L9" s="7"/>
      <c r="M9" s="7"/>
      <c r="N9" s="7"/>
      <c r="O9" s="7"/>
      <c r="P9" s="7"/>
      <c r="Q9" s="7"/>
      <c r="R9" s="7"/>
    </row>
    <row r="10" spans="2:18" x14ac:dyDescent="0.25">
      <c r="B10" s="25" t="s">
        <v>143</v>
      </c>
      <c r="C10" s="38">
        <v>1</v>
      </c>
      <c r="D10" s="38">
        <v>1</v>
      </c>
      <c r="E10" s="38">
        <f t="shared" si="0"/>
        <v>0</v>
      </c>
      <c r="F10" s="38">
        <f t="shared" si="1"/>
        <v>100</v>
      </c>
      <c r="G10" s="36">
        <f t="shared" si="2"/>
        <v>0</v>
      </c>
      <c r="H10" s="7"/>
      <c r="I10" s="7"/>
      <c r="J10" s="7"/>
      <c r="K10" s="7"/>
      <c r="L10" s="7"/>
      <c r="M10" s="7"/>
      <c r="N10" s="7"/>
      <c r="O10" s="7"/>
      <c r="P10" s="7"/>
      <c r="Q10" s="7"/>
      <c r="R10" s="7"/>
    </row>
    <row r="11" spans="2:18" x14ac:dyDescent="0.25">
      <c r="B11" s="25" t="s">
        <v>149</v>
      </c>
      <c r="C11" s="38">
        <v>7</v>
      </c>
      <c r="D11" s="38">
        <v>7</v>
      </c>
      <c r="E11" s="38">
        <f t="shared" si="0"/>
        <v>0</v>
      </c>
      <c r="F11" s="38">
        <f t="shared" si="1"/>
        <v>100</v>
      </c>
      <c r="G11" s="36">
        <f t="shared" si="2"/>
        <v>0</v>
      </c>
      <c r="H11" s="7"/>
      <c r="I11" s="7"/>
      <c r="J11" s="7"/>
      <c r="K11" s="7"/>
      <c r="L11" s="7"/>
      <c r="M11" s="7"/>
      <c r="N11" s="7"/>
      <c r="O11" s="7"/>
      <c r="P11" s="7"/>
      <c r="Q11" s="7"/>
      <c r="R11" s="7"/>
    </row>
    <row r="12" spans="2:18" x14ac:dyDescent="0.25">
      <c r="B12" s="25" t="s">
        <v>156</v>
      </c>
      <c r="C12" s="38">
        <v>7</v>
      </c>
      <c r="D12" s="38">
        <v>6</v>
      </c>
      <c r="E12" s="38">
        <f t="shared" si="0"/>
        <v>1</v>
      </c>
      <c r="F12" s="38">
        <f t="shared" si="1"/>
        <v>85.714285714285708</v>
      </c>
      <c r="G12" s="36">
        <f t="shared" si="2"/>
        <v>14.285714285714292</v>
      </c>
    </row>
    <row r="13" spans="2:18" x14ac:dyDescent="0.25">
      <c r="B13" s="25" t="s">
        <v>160</v>
      </c>
      <c r="C13" s="38">
        <v>5</v>
      </c>
      <c r="D13" s="38">
        <v>5</v>
      </c>
      <c r="E13" s="38">
        <f t="shared" si="0"/>
        <v>0</v>
      </c>
      <c r="F13" s="38">
        <f t="shared" si="1"/>
        <v>100</v>
      </c>
      <c r="G13" s="36">
        <f t="shared" si="2"/>
        <v>0</v>
      </c>
    </row>
    <row r="14" spans="2:18" x14ac:dyDescent="0.25">
      <c r="B14" s="25" t="s">
        <v>165</v>
      </c>
      <c r="C14" s="38">
        <v>6</v>
      </c>
      <c r="D14" s="38">
        <v>6</v>
      </c>
      <c r="E14" s="38">
        <f t="shared" si="0"/>
        <v>0</v>
      </c>
      <c r="F14" s="38">
        <f t="shared" si="1"/>
        <v>100</v>
      </c>
      <c r="G14" s="36">
        <f t="shared" si="2"/>
        <v>0</v>
      </c>
    </row>
    <row r="15" spans="2:18" x14ac:dyDescent="0.25">
      <c r="B15" s="25" t="s">
        <v>170</v>
      </c>
      <c r="C15" s="38">
        <v>7</v>
      </c>
      <c r="D15" s="38">
        <v>7</v>
      </c>
      <c r="E15" s="38">
        <f t="shared" si="0"/>
        <v>0</v>
      </c>
      <c r="F15" s="38">
        <f t="shared" si="1"/>
        <v>100</v>
      </c>
      <c r="G15" s="36">
        <f t="shared" si="2"/>
        <v>0</v>
      </c>
    </row>
    <row r="16" spans="2:18" x14ac:dyDescent="0.25">
      <c r="B16" s="25" t="s">
        <v>176</v>
      </c>
      <c r="C16" s="38">
        <v>8</v>
      </c>
      <c r="D16" s="38">
        <v>7</v>
      </c>
      <c r="E16" s="38">
        <f t="shared" si="0"/>
        <v>1</v>
      </c>
      <c r="F16" s="38">
        <f t="shared" si="1"/>
        <v>87.5</v>
      </c>
      <c r="G16" s="36">
        <f t="shared" si="2"/>
        <v>12.5</v>
      </c>
    </row>
    <row r="17" spans="2:8" x14ac:dyDescent="0.25">
      <c r="B17" s="25" t="s">
        <v>181</v>
      </c>
      <c r="C17" s="38">
        <v>10</v>
      </c>
      <c r="D17" s="38">
        <v>10</v>
      </c>
      <c r="E17" s="38">
        <f t="shared" si="0"/>
        <v>0</v>
      </c>
      <c r="F17" s="38">
        <f t="shared" si="1"/>
        <v>100</v>
      </c>
      <c r="G17" s="36">
        <f t="shared" si="2"/>
        <v>0</v>
      </c>
    </row>
    <row r="18" spans="2:8" s="33" customFormat="1" x14ac:dyDescent="0.25">
      <c r="B18" s="25" t="s">
        <v>327</v>
      </c>
      <c r="C18" s="38">
        <v>10</v>
      </c>
      <c r="D18" s="38">
        <v>3</v>
      </c>
      <c r="E18" s="38">
        <f t="shared" si="0"/>
        <v>7</v>
      </c>
      <c r="F18" s="38">
        <f t="shared" si="1"/>
        <v>30</v>
      </c>
      <c r="G18" s="36">
        <f t="shared" si="2"/>
        <v>70</v>
      </c>
      <c r="H18" s="32"/>
    </row>
    <row r="19" spans="2:8" s="33" customFormat="1" x14ac:dyDescent="0.25">
      <c r="B19" s="25" t="s">
        <v>339</v>
      </c>
      <c r="C19" s="38">
        <f>SUM(C4:C17)</f>
        <v>97</v>
      </c>
      <c r="D19" s="38">
        <f>SUM(D4:D17)</f>
        <v>82</v>
      </c>
      <c r="E19" s="38">
        <f>SUM(E4:E17)</f>
        <v>15</v>
      </c>
      <c r="F19" s="38">
        <f t="shared" ref="F19" si="3">D19/C19*100</f>
        <v>84.536082474226802</v>
      </c>
      <c r="G19" s="36">
        <f t="shared" si="2"/>
        <v>15.463917525773198</v>
      </c>
    </row>
    <row r="20" spans="2:8" x14ac:dyDescent="0.25">
      <c r="B20" s="25" t="s">
        <v>210</v>
      </c>
      <c r="C20" s="38">
        <f>C18+C19</f>
        <v>107</v>
      </c>
      <c r="D20" s="78">
        <f t="shared" ref="D20:G20" si="4">D18+D19</f>
        <v>85</v>
      </c>
      <c r="E20" s="78">
        <f t="shared" si="4"/>
        <v>22</v>
      </c>
      <c r="F20" s="78">
        <f t="shared" si="4"/>
        <v>114.5360824742268</v>
      </c>
      <c r="G20" s="78">
        <f t="shared" si="4"/>
        <v>85.463917525773198</v>
      </c>
    </row>
    <row r="21" spans="2:8" x14ac:dyDescent="0.25">
      <c r="B21" s="23"/>
      <c r="C21" s="6"/>
      <c r="D21" s="6"/>
      <c r="E21" s="6"/>
      <c r="F21" s="41"/>
      <c r="G21" s="39"/>
    </row>
    <row r="22" spans="2:8" x14ac:dyDescent="0.25">
      <c r="B22" s="27"/>
      <c r="C22" s="41"/>
      <c r="D22" s="41"/>
      <c r="E22" s="41"/>
      <c r="F22" s="41"/>
      <c r="G22" s="39"/>
    </row>
    <row r="23" spans="2:8" x14ac:dyDescent="0.25">
      <c r="B23" s="27"/>
      <c r="C23" s="45"/>
      <c r="D23" s="45"/>
      <c r="E23" s="45"/>
      <c r="F23" s="41"/>
      <c r="G23" s="39"/>
    </row>
    <row r="24" spans="2:8" x14ac:dyDescent="0.25">
      <c r="B24" s="45"/>
      <c r="C24" s="46"/>
      <c r="D24" s="46"/>
      <c r="E24" s="46"/>
      <c r="F24" s="41"/>
      <c r="G24" s="39"/>
    </row>
    <row r="25" spans="2:8" x14ac:dyDescent="0.25">
      <c r="B25" s="45"/>
      <c r="C25" s="46"/>
      <c r="D25" s="46"/>
      <c r="E25" s="46"/>
      <c r="F25" s="41"/>
      <c r="G25" s="39"/>
    </row>
    <row r="26" spans="2:8" x14ac:dyDescent="0.25">
      <c r="B26" s="45"/>
      <c r="C26" s="46"/>
      <c r="D26" s="46"/>
      <c r="E26" s="46"/>
      <c r="F26" s="41"/>
      <c r="G26" s="39"/>
    </row>
    <row r="27" spans="2:8" x14ac:dyDescent="0.25">
      <c r="B27" s="45"/>
      <c r="C27" s="46"/>
      <c r="D27" s="46"/>
      <c r="E27" s="46"/>
      <c r="F27" s="41"/>
      <c r="G27" s="39"/>
    </row>
    <row r="28" spans="2:8" x14ac:dyDescent="0.25">
      <c r="B28" s="27"/>
      <c r="C28" s="41"/>
      <c r="D28" s="41"/>
      <c r="E28" s="41"/>
      <c r="F28" s="41"/>
      <c r="G28" s="39"/>
    </row>
    <row r="29" spans="2:8" x14ac:dyDescent="0.25">
      <c r="B29" s="20"/>
      <c r="C29" s="9"/>
      <c r="D29" s="9"/>
      <c r="E29" s="9"/>
      <c r="F29" s="41"/>
      <c r="G29" s="39"/>
    </row>
    <row r="30" spans="2:8" x14ac:dyDescent="0.25">
      <c r="B30" s="40"/>
      <c r="C30" s="10"/>
      <c r="D30" s="10"/>
      <c r="E30" s="10"/>
      <c r="F30" s="41"/>
      <c r="G30" s="39"/>
    </row>
    <row r="31" spans="2:8" x14ac:dyDescent="0.25">
      <c r="B31" s="40"/>
      <c r="C31" s="10"/>
      <c r="D31" s="10"/>
      <c r="E31" s="10"/>
      <c r="F31" s="41"/>
      <c r="G31" s="39"/>
    </row>
    <row r="32" spans="2:8" x14ac:dyDescent="0.25">
      <c r="B32" s="40"/>
      <c r="C32" s="10"/>
      <c r="D32" s="10"/>
      <c r="E32" s="10"/>
      <c r="F32" s="41"/>
      <c r="G32" s="39"/>
    </row>
    <row r="33" spans="2:7" x14ac:dyDescent="0.25">
      <c r="B33" s="27"/>
      <c r="C33" s="41"/>
      <c r="D33" s="41"/>
      <c r="E33" s="41"/>
      <c r="F33" s="41"/>
      <c r="G33" s="39"/>
    </row>
    <row r="34" spans="2:7" x14ac:dyDescent="0.25">
      <c r="B34" s="20"/>
      <c r="C34" s="9"/>
      <c r="D34" s="9"/>
      <c r="E34" s="9"/>
      <c r="F34" s="41"/>
      <c r="G34" s="39"/>
    </row>
    <row r="35" spans="2:7" x14ac:dyDescent="0.25">
      <c r="B35" s="40"/>
      <c r="C35" s="10"/>
      <c r="D35" s="10"/>
      <c r="E35" s="10"/>
      <c r="F35" s="41"/>
      <c r="G35" s="39"/>
    </row>
    <row r="36" spans="2:7" x14ac:dyDescent="0.25">
      <c r="B36" s="40"/>
      <c r="C36" s="10"/>
      <c r="D36" s="10"/>
      <c r="E36" s="10"/>
      <c r="F36" s="41"/>
      <c r="G36" s="39"/>
    </row>
    <row r="37" spans="2:7" x14ac:dyDescent="0.25">
      <c r="B37" s="40"/>
      <c r="C37" s="10"/>
      <c r="D37" s="10"/>
      <c r="E37" s="10"/>
      <c r="F37" s="41"/>
      <c r="G37" s="39"/>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B31" sqref="B31"/>
    </sheetView>
  </sheetViews>
  <sheetFormatPr defaultRowHeight="15" x14ac:dyDescent="0.25"/>
  <cols>
    <col min="1" max="1" width="9.140625" style="1"/>
    <col min="2" max="2" width="23.7109375" style="37" bestFit="1" customWidth="1"/>
    <col min="3" max="3" width="12.28515625" style="37" bestFit="1" customWidth="1"/>
    <col min="4" max="4" width="10.140625" style="37" bestFit="1" customWidth="1"/>
    <col min="5" max="5" width="14.42578125" style="37" bestFit="1" customWidth="1"/>
    <col min="6" max="6" width="12.7109375" style="37" customWidth="1"/>
    <col min="7" max="7" width="14.5703125" style="37" customWidth="1"/>
    <col min="8" max="8" width="14.140625" style="37" bestFit="1" customWidth="1"/>
    <col min="9" max="9" width="14" style="37" customWidth="1"/>
    <col min="10" max="10" width="9.140625" style="37" customWidth="1"/>
    <col min="11" max="16" width="9.140625" style="1"/>
    <col min="17" max="17" width="9.140625" style="1" customWidth="1"/>
    <col min="18" max="16384" width="9.140625" style="1"/>
  </cols>
  <sheetData>
    <row r="1" spans="1:17" x14ac:dyDescent="0.25">
      <c r="B1" s="47" t="s">
        <v>20</v>
      </c>
    </row>
    <row r="3" spans="1:17" ht="72" x14ac:dyDescent="0.25">
      <c r="A3" s="7"/>
      <c r="B3" s="30">
        <v>2011</v>
      </c>
      <c r="C3" s="3" t="s">
        <v>59</v>
      </c>
      <c r="D3" s="3" t="s">
        <v>60</v>
      </c>
      <c r="E3" s="3" t="s">
        <v>61</v>
      </c>
      <c r="F3" s="3" t="s">
        <v>211</v>
      </c>
      <c r="G3" s="3" t="s">
        <v>212</v>
      </c>
      <c r="H3" s="3" t="s">
        <v>213</v>
      </c>
      <c r="I3" s="3" t="s">
        <v>214</v>
      </c>
      <c r="J3" s="44"/>
      <c r="K3" s="7"/>
      <c r="L3" s="7"/>
      <c r="M3" s="7"/>
      <c r="N3" s="7"/>
      <c r="O3" s="7"/>
      <c r="P3" s="7"/>
      <c r="Q3" s="8"/>
    </row>
    <row r="4" spans="1:17" x14ac:dyDescent="0.25">
      <c r="A4" s="16"/>
      <c r="B4" s="21" t="s">
        <v>55</v>
      </c>
      <c r="C4" s="38">
        <v>1</v>
      </c>
      <c r="D4" s="38">
        <v>0</v>
      </c>
      <c r="E4" s="38">
        <v>9</v>
      </c>
      <c r="F4" s="38">
        <f>SUM(C4:E4)</f>
        <v>10</v>
      </c>
      <c r="G4" s="38">
        <f>C4/F4*100</f>
        <v>10</v>
      </c>
      <c r="H4" s="38">
        <f>D4/F4*100</f>
        <v>0</v>
      </c>
      <c r="I4" s="36">
        <f>E4/F4*100</f>
        <v>90</v>
      </c>
      <c r="J4" s="43"/>
      <c r="K4" s="7"/>
      <c r="L4" s="7"/>
      <c r="M4" s="7"/>
      <c r="N4" s="7"/>
      <c r="O4" s="7"/>
      <c r="P4" s="7"/>
      <c r="Q4" s="5"/>
    </row>
    <row r="5" spans="1:17" x14ac:dyDescent="0.25">
      <c r="A5" s="18"/>
      <c r="B5" s="21" t="s">
        <v>116</v>
      </c>
      <c r="C5" s="38">
        <v>2</v>
      </c>
      <c r="D5" s="38">
        <v>0</v>
      </c>
      <c r="E5" s="38">
        <v>7</v>
      </c>
      <c r="F5" s="38">
        <f t="shared" ref="F5:F19" si="0">SUM(C5:E5)</f>
        <v>9</v>
      </c>
      <c r="G5" s="38">
        <f t="shared" ref="G5:G20" si="1">C5/F5*100</f>
        <v>22.222222222222221</v>
      </c>
      <c r="H5" s="38">
        <f t="shared" ref="H5:H20" si="2">D5/F5*100</f>
        <v>0</v>
      </c>
      <c r="I5" s="36">
        <f t="shared" ref="I5:I20" si="3">E5/F5*100</f>
        <v>77.777777777777786</v>
      </c>
      <c r="J5" s="43"/>
      <c r="K5" s="7"/>
      <c r="L5" s="7"/>
      <c r="M5" s="7"/>
      <c r="N5" s="7"/>
      <c r="O5" s="7"/>
      <c r="P5" s="7"/>
      <c r="Q5" s="5"/>
    </row>
    <row r="6" spans="1:17" x14ac:dyDescent="0.25">
      <c r="A6" s="17"/>
      <c r="B6" s="21" t="s">
        <v>120</v>
      </c>
      <c r="C6" s="38">
        <v>0</v>
      </c>
      <c r="D6" s="38">
        <v>0</v>
      </c>
      <c r="E6" s="38">
        <v>2</v>
      </c>
      <c r="F6" s="38">
        <f t="shared" si="0"/>
        <v>2</v>
      </c>
      <c r="G6" s="38">
        <f t="shared" si="1"/>
        <v>0</v>
      </c>
      <c r="H6" s="38">
        <f t="shared" si="2"/>
        <v>0</v>
      </c>
      <c r="I6" s="36">
        <f t="shared" si="3"/>
        <v>100</v>
      </c>
      <c r="J6" s="43"/>
      <c r="K6" s="7"/>
      <c r="L6" s="7"/>
      <c r="M6" s="7"/>
      <c r="N6" s="7"/>
      <c r="O6" s="7"/>
      <c r="P6" s="7"/>
      <c r="Q6" s="5"/>
    </row>
    <row r="7" spans="1:17" x14ac:dyDescent="0.25">
      <c r="A7" s="18"/>
      <c r="B7" s="25" t="s">
        <v>126</v>
      </c>
      <c r="C7" s="38">
        <v>0</v>
      </c>
      <c r="D7" s="38">
        <v>0</v>
      </c>
      <c r="E7" s="38">
        <v>5</v>
      </c>
      <c r="F7" s="38">
        <f t="shared" si="0"/>
        <v>5</v>
      </c>
      <c r="G7" s="38">
        <f t="shared" si="1"/>
        <v>0</v>
      </c>
      <c r="H7" s="38">
        <f t="shared" si="2"/>
        <v>0</v>
      </c>
      <c r="I7" s="36">
        <f t="shared" si="3"/>
        <v>100</v>
      </c>
      <c r="J7" s="43"/>
      <c r="K7" s="7"/>
      <c r="L7" s="7"/>
      <c r="M7" s="7"/>
      <c r="N7" s="7"/>
      <c r="O7" s="7"/>
      <c r="P7" s="7"/>
      <c r="Q7" s="13"/>
    </row>
    <row r="8" spans="1:17" x14ac:dyDescent="0.25">
      <c r="A8" s="17"/>
      <c r="B8" s="25" t="s">
        <v>132</v>
      </c>
      <c r="C8" s="38">
        <v>0</v>
      </c>
      <c r="D8" s="38">
        <v>0</v>
      </c>
      <c r="E8" s="38">
        <v>4</v>
      </c>
      <c r="F8" s="38">
        <f t="shared" si="0"/>
        <v>4</v>
      </c>
      <c r="G8" s="38">
        <f t="shared" si="1"/>
        <v>0</v>
      </c>
      <c r="H8" s="38">
        <f t="shared" si="2"/>
        <v>0</v>
      </c>
      <c r="I8" s="36">
        <f t="shared" si="3"/>
        <v>100</v>
      </c>
      <c r="J8" s="43"/>
      <c r="K8" s="7"/>
      <c r="L8" s="7"/>
      <c r="M8" s="7"/>
      <c r="N8" s="7"/>
      <c r="O8" s="7"/>
      <c r="P8" s="7"/>
      <c r="Q8" s="13"/>
    </row>
    <row r="9" spans="1:17" x14ac:dyDescent="0.25">
      <c r="A9" s="17"/>
      <c r="B9" s="25" t="s">
        <v>138</v>
      </c>
      <c r="C9" s="38">
        <v>0</v>
      </c>
      <c r="D9" s="38">
        <v>0</v>
      </c>
      <c r="E9" s="38">
        <v>5</v>
      </c>
      <c r="F9" s="38">
        <f t="shared" si="0"/>
        <v>5</v>
      </c>
      <c r="G9" s="38">
        <f t="shared" si="1"/>
        <v>0</v>
      </c>
      <c r="H9" s="38">
        <f t="shared" si="2"/>
        <v>0</v>
      </c>
      <c r="I9" s="36">
        <f t="shared" si="3"/>
        <v>100</v>
      </c>
      <c r="J9" s="41"/>
      <c r="K9" s="7"/>
      <c r="L9" s="7"/>
      <c r="M9" s="7"/>
      <c r="N9" s="7"/>
      <c r="O9" s="7"/>
      <c r="P9" s="7"/>
      <c r="Q9" s="7"/>
    </row>
    <row r="10" spans="1:17" x14ac:dyDescent="0.25">
      <c r="A10" s="18"/>
      <c r="B10" s="25" t="s">
        <v>143</v>
      </c>
      <c r="C10" s="38">
        <v>0</v>
      </c>
      <c r="D10" s="38">
        <v>0</v>
      </c>
      <c r="E10" s="38">
        <v>1</v>
      </c>
      <c r="F10" s="38">
        <f t="shared" si="0"/>
        <v>1</v>
      </c>
      <c r="G10" s="38">
        <f t="shared" si="1"/>
        <v>0</v>
      </c>
      <c r="H10" s="38">
        <f t="shared" si="2"/>
        <v>0</v>
      </c>
      <c r="I10" s="36">
        <f t="shared" si="3"/>
        <v>100</v>
      </c>
      <c r="J10" s="41"/>
      <c r="K10" s="7"/>
      <c r="L10" s="7"/>
      <c r="M10" s="7"/>
      <c r="N10" s="7"/>
      <c r="O10" s="7"/>
      <c r="P10" s="7"/>
      <c r="Q10" s="7"/>
    </row>
    <row r="11" spans="1:17" ht="27" x14ac:dyDescent="0.25">
      <c r="A11" s="17"/>
      <c r="B11" s="25" t="s">
        <v>149</v>
      </c>
      <c r="C11" s="38"/>
      <c r="D11" s="38">
        <v>1</v>
      </c>
      <c r="E11" s="38">
        <v>6</v>
      </c>
      <c r="F11" s="38">
        <f t="shared" si="0"/>
        <v>7</v>
      </c>
      <c r="G11" s="38">
        <f t="shared" si="1"/>
        <v>0</v>
      </c>
      <c r="H11" s="38">
        <f t="shared" si="2"/>
        <v>14.285714285714285</v>
      </c>
      <c r="I11" s="36">
        <f t="shared" si="3"/>
        <v>85.714285714285708</v>
      </c>
      <c r="J11" s="41"/>
      <c r="K11" s="7"/>
      <c r="L11" s="7"/>
      <c r="M11" s="7"/>
      <c r="N11" s="7"/>
      <c r="O11" s="7"/>
      <c r="P11" s="7"/>
      <c r="Q11" s="7"/>
    </row>
    <row r="12" spans="1:17" x14ac:dyDescent="0.25">
      <c r="A12" s="18"/>
      <c r="B12" s="25" t="s">
        <v>156</v>
      </c>
      <c r="C12" s="38">
        <v>0</v>
      </c>
      <c r="D12" s="38">
        <v>0</v>
      </c>
      <c r="E12" s="38">
        <v>6</v>
      </c>
      <c r="F12" s="38">
        <f t="shared" si="0"/>
        <v>6</v>
      </c>
      <c r="G12" s="38">
        <f t="shared" si="1"/>
        <v>0</v>
      </c>
      <c r="H12" s="38">
        <f t="shared" si="2"/>
        <v>0</v>
      </c>
      <c r="I12" s="36">
        <f t="shared" si="3"/>
        <v>100</v>
      </c>
    </row>
    <row r="13" spans="1:17" x14ac:dyDescent="0.25">
      <c r="A13" s="18"/>
      <c r="B13" s="25" t="s">
        <v>160</v>
      </c>
      <c r="C13" s="38">
        <v>0</v>
      </c>
      <c r="D13" s="38">
        <v>0</v>
      </c>
      <c r="E13" s="38">
        <v>5</v>
      </c>
      <c r="F13" s="38">
        <f t="shared" si="0"/>
        <v>5</v>
      </c>
      <c r="G13" s="38">
        <f t="shared" si="1"/>
        <v>0</v>
      </c>
      <c r="H13" s="38">
        <f t="shared" si="2"/>
        <v>0</v>
      </c>
      <c r="I13" s="36">
        <f t="shared" si="3"/>
        <v>100</v>
      </c>
    </row>
    <row r="14" spans="1:17" x14ac:dyDescent="0.25">
      <c r="A14" s="17"/>
      <c r="B14" s="25" t="s">
        <v>165</v>
      </c>
      <c r="C14" s="38">
        <v>1</v>
      </c>
      <c r="D14" s="38">
        <v>0</v>
      </c>
      <c r="E14" s="38">
        <v>5</v>
      </c>
      <c r="F14" s="38">
        <f t="shared" si="0"/>
        <v>6</v>
      </c>
      <c r="G14" s="38">
        <f t="shared" si="1"/>
        <v>16.666666666666664</v>
      </c>
      <c r="H14" s="38">
        <f t="shared" si="2"/>
        <v>0</v>
      </c>
      <c r="I14" s="36">
        <f t="shared" si="3"/>
        <v>83.333333333333343</v>
      </c>
    </row>
    <row r="15" spans="1:17" x14ac:dyDescent="0.25">
      <c r="A15" s="17"/>
      <c r="B15" s="25" t="s">
        <v>170</v>
      </c>
      <c r="C15" s="38">
        <v>1</v>
      </c>
      <c r="D15" s="38">
        <v>1</v>
      </c>
      <c r="E15" s="38">
        <v>5</v>
      </c>
      <c r="F15" s="38">
        <f t="shared" si="0"/>
        <v>7</v>
      </c>
      <c r="G15" s="38">
        <f t="shared" si="1"/>
        <v>14.285714285714285</v>
      </c>
      <c r="H15" s="38">
        <f t="shared" si="2"/>
        <v>14.285714285714285</v>
      </c>
      <c r="I15" s="36">
        <f t="shared" si="3"/>
        <v>71.428571428571431</v>
      </c>
    </row>
    <row r="16" spans="1:17" x14ac:dyDescent="0.25">
      <c r="A16" s="17"/>
      <c r="B16" s="25" t="s">
        <v>176</v>
      </c>
      <c r="C16" s="38">
        <v>1</v>
      </c>
      <c r="D16" s="38">
        <v>1</v>
      </c>
      <c r="E16" s="38">
        <v>5</v>
      </c>
      <c r="F16" s="38">
        <f t="shared" si="0"/>
        <v>7</v>
      </c>
      <c r="G16" s="38">
        <f t="shared" si="1"/>
        <v>14.285714285714285</v>
      </c>
      <c r="H16" s="38">
        <f t="shared" si="2"/>
        <v>14.285714285714285</v>
      </c>
      <c r="I16" s="36">
        <f t="shared" si="3"/>
        <v>71.428571428571431</v>
      </c>
    </row>
    <row r="17" spans="1:9" ht="27" x14ac:dyDescent="0.25">
      <c r="A17" s="18"/>
      <c r="B17" s="25" t="s">
        <v>181</v>
      </c>
      <c r="C17" s="38">
        <v>0</v>
      </c>
      <c r="D17" s="38">
        <v>0</v>
      </c>
      <c r="E17" s="38">
        <v>10</v>
      </c>
      <c r="F17" s="38">
        <f t="shared" si="0"/>
        <v>10</v>
      </c>
      <c r="G17" s="38">
        <f t="shared" si="1"/>
        <v>0</v>
      </c>
      <c r="H17" s="38">
        <f t="shared" si="2"/>
        <v>0</v>
      </c>
      <c r="I17" s="36">
        <f t="shared" si="3"/>
        <v>100</v>
      </c>
    </row>
    <row r="18" spans="1:9" x14ac:dyDescent="0.25">
      <c r="B18" s="25" t="s">
        <v>327</v>
      </c>
      <c r="C18" s="38">
        <v>1</v>
      </c>
      <c r="D18" s="38">
        <v>0</v>
      </c>
      <c r="E18" s="38">
        <v>7</v>
      </c>
      <c r="F18" s="38">
        <f t="shared" si="0"/>
        <v>8</v>
      </c>
      <c r="G18" s="38">
        <f t="shared" si="1"/>
        <v>12.5</v>
      </c>
      <c r="H18" s="38">
        <f t="shared" si="2"/>
        <v>0</v>
      </c>
      <c r="I18" s="36">
        <f t="shared" si="3"/>
        <v>87.5</v>
      </c>
    </row>
    <row r="19" spans="1:9" x14ac:dyDescent="0.25">
      <c r="B19" s="25" t="s">
        <v>339</v>
      </c>
      <c r="C19" s="38">
        <f>SUM(C4:C17)</f>
        <v>6</v>
      </c>
      <c r="D19" s="38">
        <f>SUM(D4:D17)</f>
        <v>3</v>
      </c>
      <c r="E19" s="38">
        <f>SUM(E4:E17)</f>
        <v>75</v>
      </c>
      <c r="F19" s="38">
        <f t="shared" si="0"/>
        <v>84</v>
      </c>
      <c r="G19" s="38">
        <f t="shared" si="1"/>
        <v>7.1428571428571423</v>
      </c>
      <c r="H19" s="38">
        <f t="shared" si="2"/>
        <v>3.5714285714285712</v>
      </c>
      <c r="I19" s="36">
        <f t="shared" si="3"/>
        <v>89.285714285714292</v>
      </c>
    </row>
    <row r="20" spans="1:9" x14ac:dyDescent="0.25">
      <c r="B20" s="25" t="s">
        <v>210</v>
      </c>
      <c r="C20" s="38">
        <f>C18+C19</f>
        <v>7</v>
      </c>
      <c r="D20" s="78">
        <f t="shared" ref="D20:F20" si="4">D18+D19</f>
        <v>3</v>
      </c>
      <c r="E20" s="78">
        <f t="shared" si="4"/>
        <v>82</v>
      </c>
      <c r="F20" s="78">
        <f t="shared" si="4"/>
        <v>92</v>
      </c>
      <c r="G20" s="38">
        <f t="shared" si="1"/>
        <v>7.608695652173914</v>
      </c>
      <c r="H20" s="38">
        <f t="shared" si="2"/>
        <v>3.2608695652173911</v>
      </c>
      <c r="I20" s="36">
        <f t="shared" si="3"/>
        <v>89.130434782608688</v>
      </c>
    </row>
    <row r="21" spans="1:9" x14ac:dyDescent="0.25">
      <c r="B21" s="23"/>
      <c r="C21" s="6"/>
      <c r="D21" s="6"/>
      <c r="E21" s="6"/>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selection activeCell="H35" sqref="H35"/>
    </sheetView>
  </sheetViews>
  <sheetFormatPr defaultRowHeight="15" x14ac:dyDescent="0.25"/>
  <cols>
    <col min="1" max="1" width="9.140625" style="1"/>
    <col min="2" max="2" width="25" style="37" customWidth="1"/>
    <col min="3" max="5" width="9.7109375" style="37" customWidth="1"/>
    <col min="6" max="6" width="12.7109375" style="37" customWidth="1"/>
    <col min="7" max="7" width="14.5703125" style="37" customWidth="1"/>
    <col min="8" max="8" width="14.140625" style="37" bestFit="1" customWidth="1"/>
    <col min="9" max="9" width="14" style="37" customWidth="1"/>
    <col min="10" max="14" width="9.140625" style="1"/>
    <col min="15" max="19" width="9.140625" style="1" customWidth="1"/>
    <col min="20" max="16384" width="9.140625" style="1"/>
  </cols>
  <sheetData>
    <row r="1" spans="1:19" x14ac:dyDescent="0.25">
      <c r="B1" s="47" t="s">
        <v>25</v>
      </c>
    </row>
    <row r="3" spans="1:19" ht="72" x14ac:dyDescent="0.25">
      <c r="A3" s="7"/>
      <c r="B3" s="2">
        <v>2011</v>
      </c>
      <c r="C3" s="4" t="s">
        <v>62</v>
      </c>
      <c r="D3" s="4" t="s">
        <v>63</v>
      </c>
      <c r="E3" s="4" t="s">
        <v>64</v>
      </c>
      <c r="F3" s="3" t="s">
        <v>211</v>
      </c>
      <c r="G3" s="3" t="s">
        <v>215</v>
      </c>
      <c r="H3" s="3" t="s">
        <v>216</v>
      </c>
      <c r="I3" s="3" t="s">
        <v>217</v>
      </c>
      <c r="J3" s="7"/>
      <c r="K3" s="7"/>
      <c r="L3" s="7"/>
      <c r="M3" s="7"/>
      <c r="N3" s="7"/>
      <c r="O3" s="8"/>
      <c r="P3" s="9"/>
      <c r="Q3" s="9"/>
      <c r="R3" s="9"/>
      <c r="S3" s="12"/>
    </row>
    <row r="4" spans="1:19" x14ac:dyDescent="0.25">
      <c r="A4" s="18"/>
      <c r="B4" s="21" t="s">
        <v>55</v>
      </c>
      <c r="C4" s="38">
        <v>0</v>
      </c>
      <c r="D4" s="38">
        <v>3</v>
      </c>
      <c r="E4" s="38">
        <v>7</v>
      </c>
      <c r="F4" s="38">
        <f>SUM(C4:E4)</f>
        <v>10</v>
      </c>
      <c r="G4" s="38">
        <f>C4/F4*100</f>
        <v>0</v>
      </c>
      <c r="H4" s="38">
        <f>D4/F4*100</f>
        <v>30</v>
      </c>
      <c r="I4" s="36">
        <f>E4/F4*100</f>
        <v>70</v>
      </c>
      <c r="J4" s="7"/>
      <c r="K4" s="7"/>
      <c r="L4" s="7"/>
      <c r="M4" s="7"/>
      <c r="N4" s="7"/>
      <c r="O4" s="5"/>
      <c r="P4" s="11"/>
      <c r="Q4" s="11"/>
      <c r="R4" s="11"/>
      <c r="S4" s="11"/>
    </row>
    <row r="5" spans="1:19" x14ac:dyDescent="0.25">
      <c r="A5" s="17"/>
      <c r="B5" s="21" t="s">
        <v>116</v>
      </c>
      <c r="C5" s="38">
        <v>1</v>
      </c>
      <c r="D5" s="38">
        <v>1</v>
      </c>
      <c r="E5" s="38">
        <v>7</v>
      </c>
      <c r="F5" s="38">
        <f t="shared" ref="F5:F19" si="0">SUM(C5:E5)</f>
        <v>9</v>
      </c>
      <c r="G5" s="38">
        <f t="shared" ref="G5:G20" si="1">C5/F5*100</f>
        <v>11.111111111111111</v>
      </c>
      <c r="H5" s="38">
        <f t="shared" ref="H5:H20" si="2">D5/F5*100</f>
        <v>11.111111111111111</v>
      </c>
      <c r="I5" s="36">
        <f t="shared" ref="I5:I20" si="3">E5/F5*100</f>
        <v>77.777777777777786</v>
      </c>
      <c r="J5" s="7"/>
      <c r="K5" s="7"/>
      <c r="L5" s="7"/>
      <c r="M5" s="7"/>
      <c r="N5" s="7"/>
      <c r="O5" s="5"/>
      <c r="P5" s="11"/>
      <c r="Q5" s="11"/>
      <c r="R5" s="11"/>
      <c r="S5" s="11"/>
    </row>
    <row r="6" spans="1:19" x14ac:dyDescent="0.25">
      <c r="A6" s="18"/>
      <c r="B6" s="21" t="s">
        <v>120</v>
      </c>
      <c r="C6" s="38">
        <v>1</v>
      </c>
      <c r="D6" s="38">
        <v>0</v>
      </c>
      <c r="E6" s="38">
        <v>1</v>
      </c>
      <c r="F6" s="38">
        <f t="shared" si="0"/>
        <v>2</v>
      </c>
      <c r="G6" s="38">
        <f t="shared" si="1"/>
        <v>50</v>
      </c>
      <c r="H6" s="38">
        <f t="shared" si="2"/>
        <v>0</v>
      </c>
      <c r="I6" s="36">
        <f t="shared" si="3"/>
        <v>50</v>
      </c>
      <c r="J6" s="7"/>
      <c r="K6" s="7"/>
      <c r="L6" s="7"/>
      <c r="M6" s="7"/>
      <c r="N6" s="7"/>
      <c r="O6" s="13"/>
      <c r="P6" s="11"/>
      <c r="Q6" s="11"/>
      <c r="R6" s="11"/>
      <c r="S6" s="11"/>
    </row>
    <row r="7" spans="1:19" x14ac:dyDescent="0.25">
      <c r="A7" s="17"/>
      <c r="B7" s="25" t="s">
        <v>126</v>
      </c>
      <c r="C7" s="38">
        <v>0</v>
      </c>
      <c r="D7" s="38">
        <v>1</v>
      </c>
      <c r="E7" s="38">
        <v>4</v>
      </c>
      <c r="F7" s="38">
        <f t="shared" si="0"/>
        <v>5</v>
      </c>
      <c r="G7" s="38">
        <f t="shared" si="1"/>
        <v>0</v>
      </c>
      <c r="H7" s="38">
        <f t="shared" si="2"/>
        <v>20</v>
      </c>
      <c r="I7" s="36">
        <f t="shared" si="3"/>
        <v>80</v>
      </c>
      <c r="J7" s="7"/>
      <c r="K7" s="7"/>
      <c r="L7" s="7"/>
      <c r="M7" s="7"/>
      <c r="N7" s="7"/>
      <c r="O7" s="13"/>
      <c r="P7" s="11"/>
      <c r="Q7" s="11"/>
      <c r="R7" s="11"/>
      <c r="S7" s="11"/>
    </row>
    <row r="8" spans="1:19" x14ac:dyDescent="0.25">
      <c r="A8" s="17"/>
      <c r="B8" s="25" t="s">
        <v>132</v>
      </c>
      <c r="C8" s="38">
        <v>0</v>
      </c>
      <c r="D8" s="38">
        <v>2</v>
      </c>
      <c r="E8" s="38">
        <v>2</v>
      </c>
      <c r="F8" s="38">
        <f t="shared" si="0"/>
        <v>4</v>
      </c>
      <c r="G8" s="38">
        <f t="shared" si="1"/>
        <v>0</v>
      </c>
      <c r="H8" s="38">
        <f t="shared" si="2"/>
        <v>50</v>
      </c>
      <c r="I8" s="36">
        <f t="shared" si="3"/>
        <v>50</v>
      </c>
      <c r="J8" s="7"/>
      <c r="K8" s="7"/>
      <c r="L8" s="7"/>
      <c r="M8" s="7"/>
      <c r="N8" s="7"/>
      <c r="O8" s="7"/>
      <c r="P8" s="7"/>
      <c r="Q8" s="7"/>
      <c r="R8" s="7"/>
      <c r="S8" s="7"/>
    </row>
    <row r="9" spans="1:19" x14ac:dyDescent="0.25">
      <c r="A9" s="18"/>
      <c r="B9" s="25" t="s">
        <v>138</v>
      </c>
      <c r="C9" s="38">
        <v>1</v>
      </c>
      <c r="D9" s="38">
        <v>0</v>
      </c>
      <c r="E9" s="38">
        <v>4</v>
      </c>
      <c r="F9" s="38">
        <f t="shared" si="0"/>
        <v>5</v>
      </c>
      <c r="G9" s="38">
        <f t="shared" si="1"/>
        <v>20</v>
      </c>
      <c r="H9" s="38">
        <f t="shared" si="2"/>
        <v>0</v>
      </c>
      <c r="I9" s="36">
        <f t="shared" si="3"/>
        <v>80</v>
      </c>
      <c r="J9" s="7"/>
      <c r="K9" s="7"/>
      <c r="L9" s="7"/>
      <c r="M9" s="7"/>
      <c r="N9" s="7"/>
      <c r="O9" s="7"/>
      <c r="P9" s="7"/>
      <c r="Q9" s="7"/>
      <c r="R9" s="7"/>
      <c r="S9" s="7"/>
    </row>
    <row r="10" spans="1:19" x14ac:dyDescent="0.25">
      <c r="A10" s="17"/>
      <c r="B10" s="25" t="s">
        <v>143</v>
      </c>
      <c r="C10" s="38">
        <v>0</v>
      </c>
      <c r="D10" s="38">
        <v>0</v>
      </c>
      <c r="E10" s="38">
        <v>1</v>
      </c>
      <c r="F10" s="38">
        <f t="shared" si="0"/>
        <v>1</v>
      </c>
      <c r="G10" s="38">
        <f t="shared" si="1"/>
        <v>0</v>
      </c>
      <c r="H10" s="38">
        <f t="shared" si="2"/>
        <v>0</v>
      </c>
      <c r="I10" s="36">
        <f t="shared" si="3"/>
        <v>100</v>
      </c>
      <c r="J10" s="7"/>
      <c r="K10" s="7"/>
      <c r="L10" s="7"/>
      <c r="M10" s="7"/>
      <c r="N10" s="7"/>
      <c r="O10" s="7"/>
      <c r="P10" s="7"/>
      <c r="Q10" s="7"/>
      <c r="R10" s="7"/>
      <c r="S10" s="7"/>
    </row>
    <row r="11" spans="1:19" x14ac:dyDescent="0.25">
      <c r="A11" s="18"/>
      <c r="B11" s="25" t="s">
        <v>149</v>
      </c>
      <c r="C11" s="38">
        <v>1</v>
      </c>
      <c r="D11" s="38"/>
      <c r="E11" s="38">
        <v>6</v>
      </c>
      <c r="F11" s="38">
        <f t="shared" si="0"/>
        <v>7</v>
      </c>
      <c r="G11" s="38">
        <f t="shared" si="1"/>
        <v>14.285714285714285</v>
      </c>
      <c r="H11" s="38">
        <f t="shared" si="2"/>
        <v>0</v>
      </c>
      <c r="I11" s="36">
        <f t="shared" si="3"/>
        <v>85.714285714285708</v>
      </c>
    </row>
    <row r="12" spans="1:19" x14ac:dyDescent="0.25">
      <c r="A12" s="18"/>
      <c r="B12" s="25" t="s">
        <v>156</v>
      </c>
      <c r="C12" s="38">
        <v>0</v>
      </c>
      <c r="D12" s="38">
        <v>0</v>
      </c>
      <c r="E12" s="38">
        <v>2</v>
      </c>
      <c r="F12" s="38">
        <f t="shared" si="0"/>
        <v>2</v>
      </c>
      <c r="G12" s="38">
        <f t="shared" si="1"/>
        <v>0</v>
      </c>
      <c r="H12" s="38">
        <f t="shared" si="2"/>
        <v>0</v>
      </c>
      <c r="I12" s="36">
        <f t="shared" si="3"/>
        <v>100</v>
      </c>
    </row>
    <row r="13" spans="1:19" x14ac:dyDescent="0.25">
      <c r="A13" s="17"/>
      <c r="B13" s="25" t="s">
        <v>160</v>
      </c>
      <c r="C13" s="38">
        <v>0</v>
      </c>
      <c r="D13" s="38">
        <v>0</v>
      </c>
      <c r="E13" s="38">
        <v>5</v>
      </c>
      <c r="F13" s="38">
        <f t="shared" si="0"/>
        <v>5</v>
      </c>
      <c r="G13" s="38">
        <f t="shared" si="1"/>
        <v>0</v>
      </c>
      <c r="H13" s="38">
        <f t="shared" si="2"/>
        <v>0</v>
      </c>
      <c r="I13" s="36">
        <f t="shared" si="3"/>
        <v>100</v>
      </c>
    </row>
    <row r="14" spans="1:19" x14ac:dyDescent="0.25">
      <c r="A14" s="17"/>
      <c r="B14" s="25" t="s">
        <v>165</v>
      </c>
      <c r="C14" s="38">
        <v>1</v>
      </c>
      <c r="D14" s="38">
        <v>1</v>
      </c>
      <c r="E14" s="38">
        <v>4</v>
      </c>
      <c r="F14" s="38">
        <f t="shared" si="0"/>
        <v>6</v>
      </c>
      <c r="G14" s="38">
        <f t="shared" si="1"/>
        <v>16.666666666666664</v>
      </c>
      <c r="H14" s="38">
        <f t="shared" si="2"/>
        <v>16.666666666666664</v>
      </c>
      <c r="I14" s="36">
        <f t="shared" si="3"/>
        <v>66.666666666666657</v>
      </c>
    </row>
    <row r="15" spans="1:19" x14ac:dyDescent="0.25">
      <c r="A15" s="17"/>
      <c r="B15" s="25" t="s">
        <v>170</v>
      </c>
      <c r="C15" s="38">
        <v>0</v>
      </c>
      <c r="D15" s="38">
        <v>5</v>
      </c>
      <c r="E15" s="38">
        <v>2</v>
      </c>
      <c r="F15" s="38">
        <f t="shared" si="0"/>
        <v>7</v>
      </c>
      <c r="G15" s="38">
        <f t="shared" si="1"/>
        <v>0</v>
      </c>
      <c r="H15" s="38">
        <f t="shared" si="2"/>
        <v>71.428571428571431</v>
      </c>
      <c r="I15" s="36">
        <f t="shared" si="3"/>
        <v>28.571428571428569</v>
      </c>
    </row>
    <row r="16" spans="1:19" x14ac:dyDescent="0.25">
      <c r="A16" s="18"/>
      <c r="B16" s="25" t="s">
        <v>176</v>
      </c>
      <c r="C16" s="38">
        <v>2</v>
      </c>
      <c r="D16" s="38">
        <v>0</v>
      </c>
      <c r="E16" s="38">
        <v>5</v>
      </c>
      <c r="F16" s="38">
        <f t="shared" si="0"/>
        <v>7</v>
      </c>
      <c r="G16" s="38">
        <f t="shared" si="1"/>
        <v>28.571428571428569</v>
      </c>
      <c r="H16" s="38">
        <f t="shared" si="2"/>
        <v>0</v>
      </c>
      <c r="I16" s="36">
        <f t="shared" si="3"/>
        <v>71.428571428571431</v>
      </c>
    </row>
    <row r="17" spans="2:9" x14ac:dyDescent="0.25">
      <c r="B17" s="25" t="s">
        <v>181</v>
      </c>
      <c r="C17" s="38">
        <v>3</v>
      </c>
      <c r="D17" s="38">
        <v>5</v>
      </c>
      <c r="E17" s="38">
        <v>2</v>
      </c>
      <c r="F17" s="38">
        <f t="shared" si="0"/>
        <v>10</v>
      </c>
      <c r="G17" s="38">
        <f t="shared" si="1"/>
        <v>30</v>
      </c>
      <c r="H17" s="38">
        <f t="shared" si="2"/>
        <v>50</v>
      </c>
      <c r="I17" s="36">
        <f t="shared" si="3"/>
        <v>20</v>
      </c>
    </row>
    <row r="18" spans="2:9" x14ac:dyDescent="0.25">
      <c r="B18" s="25" t="s">
        <v>327</v>
      </c>
      <c r="C18" s="48">
        <v>1</v>
      </c>
      <c r="D18" s="48">
        <v>2</v>
      </c>
      <c r="E18" s="48">
        <v>5</v>
      </c>
      <c r="F18" s="38">
        <f t="shared" si="0"/>
        <v>8</v>
      </c>
      <c r="G18" s="38">
        <f t="shared" si="1"/>
        <v>12.5</v>
      </c>
      <c r="H18" s="38">
        <f t="shared" si="2"/>
        <v>25</v>
      </c>
      <c r="I18" s="36">
        <f t="shared" si="3"/>
        <v>62.5</v>
      </c>
    </row>
    <row r="19" spans="2:9" x14ac:dyDescent="0.25">
      <c r="B19" s="25" t="s">
        <v>339</v>
      </c>
      <c r="C19" s="38">
        <f>SUM(C4:C17)</f>
        <v>10</v>
      </c>
      <c r="D19" s="78">
        <f t="shared" ref="D19:E19" si="4">SUM(D4:D17)</f>
        <v>18</v>
      </c>
      <c r="E19" s="78">
        <f t="shared" si="4"/>
        <v>52</v>
      </c>
      <c r="F19" s="38">
        <f t="shared" si="0"/>
        <v>80</v>
      </c>
      <c r="G19" s="38">
        <f t="shared" si="1"/>
        <v>12.5</v>
      </c>
      <c r="H19" s="38">
        <f t="shared" si="2"/>
        <v>22.5</v>
      </c>
      <c r="I19" s="36">
        <f t="shared" si="3"/>
        <v>65</v>
      </c>
    </row>
    <row r="20" spans="2:9" x14ac:dyDescent="0.25">
      <c r="B20" s="25" t="s">
        <v>210</v>
      </c>
      <c r="C20" s="38">
        <f>C18+C19</f>
        <v>11</v>
      </c>
      <c r="D20" s="78">
        <f t="shared" ref="D20:F20" si="5">D18+D19</f>
        <v>20</v>
      </c>
      <c r="E20" s="78">
        <f t="shared" si="5"/>
        <v>57</v>
      </c>
      <c r="F20" s="78">
        <f t="shared" si="5"/>
        <v>88</v>
      </c>
      <c r="G20" s="38">
        <f t="shared" si="1"/>
        <v>12.5</v>
      </c>
      <c r="H20" s="38">
        <f t="shared" si="2"/>
        <v>22.727272727272727</v>
      </c>
      <c r="I20" s="36">
        <f t="shared" si="3"/>
        <v>64.772727272727266</v>
      </c>
    </row>
    <row r="21" spans="2:9" x14ac:dyDescent="0.25">
      <c r="B21" s="23"/>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sheetViews>
  <sheetFormatPr defaultRowHeight="15" x14ac:dyDescent="0.25"/>
  <cols>
    <col min="1" max="1" width="9.140625" style="1"/>
    <col min="2" max="2" width="25" style="37" customWidth="1"/>
    <col min="3" max="5" width="7.5703125" style="37" bestFit="1" customWidth="1"/>
    <col min="6" max="6" width="8.42578125" style="37" bestFit="1" customWidth="1"/>
    <col min="7" max="7" width="11.42578125" style="37" bestFit="1" customWidth="1"/>
    <col min="8" max="8" width="12.85546875" style="37" customWidth="1"/>
    <col min="9" max="9" width="13.140625" style="37" customWidth="1"/>
    <col min="10" max="10" width="13" style="37" customWidth="1"/>
    <col min="11" max="11" width="16" style="37" customWidth="1"/>
    <col min="12" max="14" width="9.140625" style="1"/>
    <col min="15" max="19" width="9.140625" style="1" customWidth="1"/>
    <col min="20" max="16384" width="9.140625" style="1"/>
  </cols>
  <sheetData>
    <row r="1" spans="1:19" x14ac:dyDescent="0.25">
      <c r="B1" s="47" t="s">
        <v>218</v>
      </c>
    </row>
    <row r="3" spans="1:19" ht="60" x14ac:dyDescent="0.25">
      <c r="A3" s="7"/>
      <c r="B3" s="2">
        <v>2011</v>
      </c>
      <c r="C3" s="19" t="s">
        <v>65</v>
      </c>
      <c r="D3" s="19" t="s">
        <v>66</v>
      </c>
      <c r="E3" s="19" t="s">
        <v>186</v>
      </c>
      <c r="F3" s="19" t="s">
        <v>187</v>
      </c>
      <c r="G3" s="3" t="s">
        <v>211</v>
      </c>
      <c r="H3" s="3" t="s">
        <v>219</v>
      </c>
      <c r="I3" s="3" t="s">
        <v>220</v>
      </c>
      <c r="J3" s="3" t="s">
        <v>221</v>
      </c>
      <c r="K3" s="3" t="s">
        <v>222</v>
      </c>
      <c r="L3" s="7"/>
      <c r="M3" s="7"/>
      <c r="N3" s="7"/>
      <c r="O3" s="8"/>
      <c r="P3" s="9"/>
      <c r="Q3" s="9"/>
      <c r="R3" s="9"/>
      <c r="S3" s="12"/>
    </row>
    <row r="4" spans="1:19" x14ac:dyDescent="0.25">
      <c r="A4" s="16"/>
      <c r="B4" s="21" t="s">
        <v>55</v>
      </c>
      <c r="C4" s="38">
        <v>0</v>
      </c>
      <c r="D4" s="38">
        <v>7</v>
      </c>
      <c r="E4" s="38">
        <v>2</v>
      </c>
      <c r="F4" s="14">
        <v>1</v>
      </c>
      <c r="G4" s="14">
        <f>SUM(C4:F4)</f>
        <v>10</v>
      </c>
      <c r="H4" s="36">
        <f>C4/G4*100</f>
        <v>0</v>
      </c>
      <c r="I4" s="36">
        <f>D4/G4*100</f>
        <v>70</v>
      </c>
      <c r="J4" s="49">
        <f>E4/G4*100</f>
        <v>20</v>
      </c>
      <c r="K4" s="49">
        <f>F4/G4*100</f>
        <v>10</v>
      </c>
      <c r="L4" s="7"/>
      <c r="M4" s="7"/>
      <c r="N4" s="7"/>
      <c r="O4" s="5"/>
      <c r="P4" s="11"/>
      <c r="Q4" s="11"/>
      <c r="R4" s="11"/>
      <c r="S4" s="11"/>
    </row>
    <row r="5" spans="1:19" x14ac:dyDescent="0.25">
      <c r="A5" s="18"/>
      <c r="B5" s="21" t="s">
        <v>116</v>
      </c>
      <c r="C5" s="38">
        <v>5</v>
      </c>
      <c r="D5" s="38">
        <v>3</v>
      </c>
      <c r="E5" s="38">
        <v>1</v>
      </c>
      <c r="F5" s="14">
        <v>0</v>
      </c>
      <c r="G5" s="14">
        <f t="shared" ref="G5:G19" si="0">SUM(C5:F5)</f>
        <v>9</v>
      </c>
      <c r="H5" s="36">
        <f t="shared" ref="H5:H20" si="1">C5/G5*100</f>
        <v>55.555555555555557</v>
      </c>
      <c r="I5" s="36">
        <f t="shared" ref="I5:I20" si="2">D5/G5*100</f>
        <v>33.333333333333329</v>
      </c>
      <c r="J5" s="36">
        <f t="shared" ref="J5:J20" si="3">E5/G5*100</f>
        <v>11.111111111111111</v>
      </c>
      <c r="K5" s="36">
        <f t="shared" ref="K5:K20" si="4">F5/G5*100</f>
        <v>0</v>
      </c>
      <c r="L5" s="7"/>
      <c r="M5" s="7"/>
      <c r="N5" s="7"/>
      <c r="O5" s="5"/>
      <c r="P5" s="11"/>
      <c r="Q5" s="11"/>
      <c r="R5" s="11"/>
      <c r="S5" s="11"/>
    </row>
    <row r="6" spans="1:19" x14ac:dyDescent="0.25">
      <c r="A6" s="17"/>
      <c r="B6" s="21" t="s">
        <v>120</v>
      </c>
      <c r="C6" s="38">
        <v>0</v>
      </c>
      <c r="D6" s="38">
        <v>2</v>
      </c>
      <c r="E6" s="38">
        <v>0</v>
      </c>
      <c r="F6" s="14">
        <v>0</v>
      </c>
      <c r="G6" s="14">
        <f t="shared" si="0"/>
        <v>2</v>
      </c>
      <c r="H6" s="36">
        <f t="shared" si="1"/>
        <v>0</v>
      </c>
      <c r="I6" s="36">
        <f t="shared" si="2"/>
        <v>100</v>
      </c>
      <c r="J6" s="36">
        <f t="shared" si="3"/>
        <v>0</v>
      </c>
      <c r="K6" s="36">
        <f t="shared" si="4"/>
        <v>0</v>
      </c>
      <c r="L6" s="7"/>
      <c r="M6" s="7"/>
      <c r="N6" s="7"/>
      <c r="O6" s="5"/>
      <c r="P6" s="11"/>
      <c r="Q6" s="11"/>
      <c r="R6" s="11"/>
      <c r="S6" s="11"/>
    </row>
    <row r="7" spans="1:19" x14ac:dyDescent="0.25">
      <c r="A7" s="18"/>
      <c r="B7" s="25" t="s">
        <v>126</v>
      </c>
      <c r="C7" s="38">
        <v>0</v>
      </c>
      <c r="D7" s="38">
        <v>3</v>
      </c>
      <c r="E7" s="38">
        <v>1</v>
      </c>
      <c r="F7" s="14">
        <v>1</v>
      </c>
      <c r="G7" s="14">
        <f t="shared" si="0"/>
        <v>5</v>
      </c>
      <c r="H7" s="36">
        <f t="shared" si="1"/>
        <v>0</v>
      </c>
      <c r="I7" s="36">
        <f t="shared" si="2"/>
        <v>60</v>
      </c>
      <c r="J7" s="36">
        <f t="shared" si="3"/>
        <v>20</v>
      </c>
      <c r="K7" s="36">
        <f t="shared" si="4"/>
        <v>20</v>
      </c>
      <c r="L7" s="7"/>
      <c r="M7" s="7"/>
      <c r="N7" s="7"/>
      <c r="O7" s="13"/>
      <c r="P7" s="11"/>
      <c r="Q7" s="11"/>
      <c r="R7" s="11"/>
      <c r="S7" s="11"/>
    </row>
    <row r="8" spans="1:19" x14ac:dyDescent="0.25">
      <c r="A8" s="17"/>
      <c r="B8" s="25" t="s">
        <v>132</v>
      </c>
      <c r="C8" s="38">
        <v>0</v>
      </c>
      <c r="D8" s="38">
        <v>3</v>
      </c>
      <c r="E8" s="38">
        <v>1</v>
      </c>
      <c r="F8" s="14">
        <v>0</v>
      </c>
      <c r="G8" s="14">
        <f t="shared" si="0"/>
        <v>4</v>
      </c>
      <c r="H8" s="36">
        <f t="shared" si="1"/>
        <v>0</v>
      </c>
      <c r="I8" s="36">
        <f t="shared" si="2"/>
        <v>75</v>
      </c>
      <c r="J8" s="36">
        <f t="shared" si="3"/>
        <v>25</v>
      </c>
      <c r="K8" s="36">
        <f t="shared" si="4"/>
        <v>0</v>
      </c>
      <c r="L8" s="7"/>
      <c r="M8" s="7"/>
      <c r="N8" s="7"/>
      <c r="O8" s="13"/>
      <c r="P8" s="11"/>
      <c r="Q8" s="11"/>
      <c r="R8" s="11"/>
      <c r="S8" s="11"/>
    </row>
    <row r="9" spans="1:19" x14ac:dyDescent="0.25">
      <c r="A9" s="17"/>
      <c r="B9" s="25" t="s">
        <v>138</v>
      </c>
      <c r="C9" s="38">
        <v>0</v>
      </c>
      <c r="D9" s="38">
        <v>4</v>
      </c>
      <c r="E9" s="38">
        <v>1</v>
      </c>
      <c r="F9" s="14">
        <v>0</v>
      </c>
      <c r="G9" s="14">
        <f t="shared" si="0"/>
        <v>5</v>
      </c>
      <c r="H9" s="36">
        <f t="shared" si="1"/>
        <v>0</v>
      </c>
      <c r="I9" s="36">
        <f t="shared" si="2"/>
        <v>80</v>
      </c>
      <c r="J9" s="36">
        <f t="shared" si="3"/>
        <v>20</v>
      </c>
      <c r="K9" s="36">
        <f t="shared" si="4"/>
        <v>0</v>
      </c>
      <c r="L9" s="7"/>
      <c r="M9" s="7"/>
      <c r="N9" s="7"/>
      <c r="O9" s="7"/>
      <c r="P9" s="7"/>
      <c r="Q9" s="7"/>
      <c r="R9" s="7"/>
      <c r="S9" s="7"/>
    </row>
    <row r="10" spans="1:19" x14ac:dyDescent="0.25">
      <c r="A10" s="18"/>
      <c r="B10" s="25" t="s">
        <v>143</v>
      </c>
      <c r="C10" s="38">
        <v>0</v>
      </c>
      <c r="D10" s="38">
        <v>1</v>
      </c>
      <c r="E10" s="38">
        <v>0</v>
      </c>
      <c r="F10" s="14">
        <v>0</v>
      </c>
      <c r="G10" s="14">
        <f t="shared" si="0"/>
        <v>1</v>
      </c>
      <c r="H10" s="36">
        <f t="shared" si="1"/>
        <v>0</v>
      </c>
      <c r="I10" s="36">
        <f t="shared" si="2"/>
        <v>100</v>
      </c>
      <c r="J10" s="36">
        <f t="shared" si="3"/>
        <v>0</v>
      </c>
      <c r="K10" s="36">
        <f t="shared" si="4"/>
        <v>0</v>
      </c>
      <c r="L10" s="7"/>
      <c r="M10" s="7"/>
      <c r="N10" s="7"/>
      <c r="O10" s="7"/>
      <c r="P10" s="7"/>
      <c r="Q10" s="7"/>
      <c r="R10" s="7"/>
      <c r="S10" s="7"/>
    </row>
    <row r="11" spans="1:19" x14ac:dyDescent="0.25">
      <c r="A11" s="17"/>
      <c r="B11" s="25" t="s">
        <v>149</v>
      </c>
      <c r="C11" s="38"/>
      <c r="D11" s="38"/>
      <c r="E11" s="38"/>
      <c r="F11" s="14"/>
      <c r="G11" s="14"/>
      <c r="H11" s="36"/>
      <c r="I11" s="36"/>
      <c r="J11" s="36"/>
      <c r="K11" s="36"/>
      <c r="L11" s="7"/>
      <c r="M11" s="7"/>
      <c r="N11" s="7"/>
      <c r="O11" s="7"/>
      <c r="P11" s="7"/>
      <c r="Q11" s="7"/>
      <c r="R11" s="7"/>
      <c r="S11" s="7"/>
    </row>
    <row r="12" spans="1:19" x14ac:dyDescent="0.25">
      <c r="A12" s="18"/>
      <c r="B12" s="25" t="s">
        <v>156</v>
      </c>
      <c r="C12" s="38">
        <v>0</v>
      </c>
      <c r="D12" s="38">
        <v>4</v>
      </c>
      <c r="E12" s="38">
        <v>1</v>
      </c>
      <c r="F12" s="14">
        <v>1</v>
      </c>
      <c r="G12" s="14">
        <f t="shared" si="0"/>
        <v>6</v>
      </c>
      <c r="H12" s="36">
        <f t="shared" si="1"/>
        <v>0</v>
      </c>
      <c r="I12" s="36">
        <f t="shared" si="2"/>
        <v>66.666666666666657</v>
      </c>
      <c r="J12" s="36">
        <f t="shared" si="3"/>
        <v>16.666666666666664</v>
      </c>
      <c r="K12" s="36">
        <f t="shared" si="4"/>
        <v>16.666666666666664</v>
      </c>
    </row>
    <row r="13" spans="1:19" x14ac:dyDescent="0.25">
      <c r="A13" s="18"/>
      <c r="B13" s="25" t="s">
        <v>160</v>
      </c>
      <c r="C13" s="38">
        <v>0</v>
      </c>
      <c r="D13" s="38">
        <v>5</v>
      </c>
      <c r="E13" s="38">
        <v>0</v>
      </c>
      <c r="F13" s="14">
        <v>0</v>
      </c>
      <c r="G13" s="14">
        <f t="shared" si="0"/>
        <v>5</v>
      </c>
      <c r="H13" s="36">
        <f t="shared" si="1"/>
        <v>0</v>
      </c>
      <c r="I13" s="36">
        <f t="shared" si="2"/>
        <v>100</v>
      </c>
      <c r="J13" s="36">
        <f t="shared" si="3"/>
        <v>0</v>
      </c>
      <c r="K13" s="36">
        <f t="shared" si="4"/>
        <v>0</v>
      </c>
    </row>
    <row r="14" spans="1:19" x14ac:dyDescent="0.25">
      <c r="A14" s="17"/>
      <c r="B14" s="25" t="s">
        <v>165</v>
      </c>
      <c r="C14" s="38">
        <v>0</v>
      </c>
      <c r="D14" s="38">
        <v>5</v>
      </c>
      <c r="E14" s="38">
        <v>0</v>
      </c>
      <c r="F14" s="14">
        <v>0</v>
      </c>
      <c r="G14" s="14">
        <f t="shared" si="0"/>
        <v>5</v>
      </c>
      <c r="H14" s="36">
        <f t="shared" si="1"/>
        <v>0</v>
      </c>
      <c r="I14" s="36">
        <f t="shared" si="2"/>
        <v>100</v>
      </c>
      <c r="J14" s="36">
        <f t="shared" si="3"/>
        <v>0</v>
      </c>
      <c r="K14" s="36">
        <f t="shared" si="4"/>
        <v>0</v>
      </c>
    </row>
    <row r="15" spans="1:19" x14ac:dyDescent="0.25">
      <c r="A15" s="17"/>
      <c r="B15" s="25" t="s">
        <v>170</v>
      </c>
      <c r="C15" s="38">
        <v>5</v>
      </c>
      <c r="D15" s="38">
        <v>1</v>
      </c>
      <c r="E15" s="38">
        <v>1</v>
      </c>
      <c r="F15" s="14">
        <v>0</v>
      </c>
      <c r="G15" s="14">
        <f t="shared" si="0"/>
        <v>7</v>
      </c>
      <c r="H15" s="36">
        <f t="shared" si="1"/>
        <v>71.428571428571431</v>
      </c>
      <c r="I15" s="36">
        <f t="shared" si="2"/>
        <v>14.285714285714285</v>
      </c>
      <c r="J15" s="36">
        <f t="shared" si="3"/>
        <v>14.285714285714285</v>
      </c>
      <c r="K15" s="36">
        <f t="shared" si="4"/>
        <v>0</v>
      </c>
    </row>
    <row r="16" spans="1:19" x14ac:dyDescent="0.25">
      <c r="A16" s="17"/>
      <c r="B16" s="25" t="s">
        <v>176</v>
      </c>
      <c r="C16" s="38">
        <v>0</v>
      </c>
      <c r="D16" s="38">
        <v>4</v>
      </c>
      <c r="E16" s="38">
        <v>1</v>
      </c>
      <c r="F16" s="14">
        <v>1</v>
      </c>
      <c r="G16" s="14">
        <f t="shared" si="0"/>
        <v>6</v>
      </c>
      <c r="H16" s="36">
        <f t="shared" si="1"/>
        <v>0</v>
      </c>
      <c r="I16" s="36">
        <f t="shared" si="2"/>
        <v>66.666666666666657</v>
      </c>
      <c r="J16" s="36">
        <f t="shared" si="3"/>
        <v>16.666666666666664</v>
      </c>
      <c r="K16" s="36">
        <f t="shared" si="4"/>
        <v>16.666666666666664</v>
      </c>
    </row>
    <row r="17" spans="1:11" x14ac:dyDescent="0.25">
      <c r="A17" s="18"/>
      <c r="B17" s="25" t="s">
        <v>181</v>
      </c>
      <c r="C17" s="38">
        <v>0</v>
      </c>
      <c r="D17" s="38">
        <v>9</v>
      </c>
      <c r="E17" s="38">
        <v>1</v>
      </c>
      <c r="F17" s="14">
        <v>0</v>
      </c>
      <c r="G17" s="14">
        <f t="shared" si="0"/>
        <v>10</v>
      </c>
      <c r="H17" s="36">
        <f t="shared" si="1"/>
        <v>0</v>
      </c>
      <c r="I17" s="36">
        <f t="shared" si="2"/>
        <v>90</v>
      </c>
      <c r="J17" s="36">
        <f t="shared" si="3"/>
        <v>10</v>
      </c>
      <c r="K17" s="36">
        <f t="shared" si="4"/>
        <v>0</v>
      </c>
    </row>
    <row r="18" spans="1:11" x14ac:dyDescent="0.25">
      <c r="B18" s="25" t="s">
        <v>327</v>
      </c>
      <c r="C18" s="38">
        <v>0</v>
      </c>
      <c r="D18" s="38">
        <v>1</v>
      </c>
      <c r="E18" s="38">
        <v>1</v>
      </c>
      <c r="F18" s="14">
        <v>6</v>
      </c>
      <c r="G18" s="14">
        <f t="shared" si="0"/>
        <v>8</v>
      </c>
      <c r="H18" s="36">
        <f t="shared" si="1"/>
        <v>0</v>
      </c>
      <c r="I18" s="36">
        <f t="shared" si="2"/>
        <v>12.5</v>
      </c>
      <c r="J18" s="36">
        <f t="shared" si="3"/>
        <v>12.5</v>
      </c>
      <c r="K18" s="36">
        <f t="shared" si="4"/>
        <v>75</v>
      </c>
    </row>
    <row r="19" spans="1:11" x14ac:dyDescent="0.25">
      <c r="B19" s="25" t="s">
        <v>339</v>
      </c>
      <c r="C19" s="38">
        <f>SUM(C4:C17)</f>
        <v>10</v>
      </c>
      <c r="D19" s="78">
        <f t="shared" ref="D19:F19" si="5">SUM(D4:D17)</f>
        <v>51</v>
      </c>
      <c r="E19" s="78">
        <f t="shared" si="5"/>
        <v>10</v>
      </c>
      <c r="F19" s="78">
        <f t="shared" si="5"/>
        <v>4</v>
      </c>
      <c r="G19" s="14">
        <f t="shared" si="0"/>
        <v>75</v>
      </c>
      <c r="H19" s="36">
        <f t="shared" si="1"/>
        <v>13.333333333333334</v>
      </c>
      <c r="I19" s="36">
        <f t="shared" si="2"/>
        <v>68</v>
      </c>
      <c r="J19" s="36">
        <f t="shared" si="3"/>
        <v>13.333333333333334</v>
      </c>
      <c r="K19" s="36">
        <f t="shared" si="4"/>
        <v>5.3333333333333339</v>
      </c>
    </row>
    <row r="20" spans="1:11" x14ac:dyDescent="0.25">
      <c r="B20" s="25" t="s">
        <v>210</v>
      </c>
      <c r="C20" s="38">
        <f>C18+C19</f>
        <v>10</v>
      </c>
      <c r="D20" s="78">
        <f t="shared" ref="D20:G20" si="6">D18+D19</f>
        <v>52</v>
      </c>
      <c r="E20" s="78">
        <f t="shared" si="6"/>
        <v>11</v>
      </c>
      <c r="F20" s="78">
        <f t="shared" si="6"/>
        <v>10</v>
      </c>
      <c r="G20" s="78">
        <f t="shared" si="6"/>
        <v>83</v>
      </c>
      <c r="H20" s="36">
        <f t="shared" si="1"/>
        <v>12.048192771084338</v>
      </c>
      <c r="I20" s="36">
        <f t="shared" si="2"/>
        <v>62.650602409638559</v>
      </c>
      <c r="J20" s="36">
        <f t="shared" si="3"/>
        <v>13.253012048192772</v>
      </c>
      <c r="K20" s="36">
        <f t="shared" si="4"/>
        <v>12.048192771084338</v>
      </c>
    </row>
    <row r="21" spans="1:11" x14ac:dyDescent="0.25">
      <c r="B21" s="23"/>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Normal="100" workbookViewId="0">
      <selection activeCell="D36" sqref="D36"/>
    </sheetView>
  </sheetViews>
  <sheetFormatPr defaultRowHeight="15" x14ac:dyDescent="0.25"/>
  <cols>
    <col min="1" max="1" width="9.140625" style="37"/>
    <col min="2" max="2" width="23.7109375" style="37" bestFit="1" customWidth="1"/>
    <col min="3" max="3" width="14.7109375" style="37" customWidth="1"/>
    <col min="4" max="5" width="9.7109375" style="37" customWidth="1"/>
    <col min="6" max="6" width="12.7109375" style="37" customWidth="1"/>
    <col min="7" max="7" width="9.140625" style="37" customWidth="1"/>
    <col min="8" max="13" width="9.140625" style="37"/>
    <col min="14" max="18" width="9.140625" style="37" customWidth="1"/>
    <col min="19" max="16384" width="9.140625" style="37"/>
  </cols>
  <sheetData>
    <row r="1" spans="1:18" x14ac:dyDescent="0.25">
      <c r="B1" s="47" t="s">
        <v>67</v>
      </c>
    </row>
    <row r="3" spans="1:18" ht="48" x14ac:dyDescent="0.25">
      <c r="A3" s="41"/>
      <c r="B3" s="2">
        <v>2011</v>
      </c>
      <c r="C3" s="19" t="s">
        <v>68</v>
      </c>
      <c r="D3" s="19" t="s">
        <v>69</v>
      </c>
      <c r="E3" s="19" t="s">
        <v>70</v>
      </c>
      <c r="F3" s="19" t="s">
        <v>71</v>
      </c>
      <c r="G3" s="44"/>
      <c r="H3" s="41"/>
      <c r="I3" s="41"/>
      <c r="J3" s="41"/>
      <c r="K3" s="41"/>
      <c r="L3" s="41"/>
      <c r="M3" s="41"/>
      <c r="N3" s="42"/>
      <c r="O3" s="9"/>
      <c r="P3" s="9"/>
      <c r="Q3" s="9"/>
      <c r="R3" s="44"/>
    </row>
    <row r="4" spans="1:18" x14ac:dyDescent="0.25">
      <c r="A4" s="35"/>
      <c r="B4" s="21" t="s">
        <v>55</v>
      </c>
      <c r="C4" s="15">
        <v>0</v>
      </c>
      <c r="D4" s="15">
        <v>1</v>
      </c>
      <c r="E4" s="15">
        <v>1</v>
      </c>
      <c r="F4" s="15">
        <v>1</v>
      </c>
      <c r="G4" s="43"/>
      <c r="H4" s="41"/>
      <c r="I4" s="41"/>
      <c r="J4" s="41"/>
      <c r="K4" s="41"/>
      <c r="L4" s="41"/>
      <c r="M4" s="41"/>
      <c r="N4" s="40"/>
      <c r="O4" s="43"/>
      <c r="P4" s="43"/>
      <c r="Q4" s="43"/>
      <c r="R4" s="43"/>
    </row>
    <row r="5" spans="1:18" x14ac:dyDescent="0.25">
      <c r="A5" s="24"/>
      <c r="B5" s="21" t="s">
        <v>116</v>
      </c>
      <c r="C5" s="15">
        <v>0</v>
      </c>
      <c r="D5" s="15">
        <v>1</v>
      </c>
      <c r="E5" s="15">
        <v>0</v>
      </c>
      <c r="F5" s="15">
        <v>1</v>
      </c>
      <c r="G5" s="43"/>
      <c r="H5" s="41"/>
      <c r="I5" s="41"/>
      <c r="J5" s="41"/>
      <c r="K5" s="41"/>
      <c r="L5" s="41"/>
      <c r="M5" s="41"/>
      <c r="N5" s="40"/>
      <c r="O5" s="43"/>
      <c r="P5" s="43"/>
      <c r="Q5" s="43"/>
      <c r="R5" s="43"/>
    </row>
    <row r="6" spans="1:18" x14ac:dyDescent="0.25">
      <c r="A6" s="22"/>
      <c r="B6" s="21" t="s">
        <v>120</v>
      </c>
      <c r="C6" s="15">
        <v>0</v>
      </c>
      <c r="D6" s="15">
        <v>1</v>
      </c>
      <c r="E6" s="15">
        <v>1</v>
      </c>
      <c r="F6" s="15">
        <v>1</v>
      </c>
      <c r="G6" s="43"/>
      <c r="H6" s="41"/>
      <c r="I6" s="41"/>
      <c r="J6" s="41"/>
      <c r="K6" s="41"/>
      <c r="L6" s="41"/>
      <c r="M6" s="41"/>
      <c r="N6" s="40"/>
      <c r="O6" s="43"/>
      <c r="P6" s="43"/>
      <c r="Q6" s="43"/>
      <c r="R6" s="43"/>
    </row>
    <row r="7" spans="1:18" x14ac:dyDescent="0.25">
      <c r="A7" s="24"/>
      <c r="B7" s="25" t="s">
        <v>126</v>
      </c>
      <c r="C7" s="15">
        <v>0</v>
      </c>
      <c r="D7" s="15">
        <v>1</v>
      </c>
      <c r="E7" s="15">
        <v>0</v>
      </c>
      <c r="F7" s="15">
        <v>1</v>
      </c>
      <c r="G7" s="43"/>
      <c r="H7" s="41"/>
      <c r="I7" s="41"/>
      <c r="J7" s="41"/>
      <c r="K7" s="41"/>
      <c r="L7" s="41"/>
      <c r="M7" s="41"/>
      <c r="N7" s="45"/>
      <c r="O7" s="43"/>
      <c r="P7" s="43"/>
      <c r="Q7" s="43"/>
      <c r="R7" s="43"/>
    </row>
    <row r="8" spans="1:18" x14ac:dyDescent="0.25">
      <c r="A8" s="22"/>
      <c r="B8" s="25" t="s">
        <v>132</v>
      </c>
      <c r="C8" s="15">
        <v>0</v>
      </c>
      <c r="D8" s="15">
        <v>1</v>
      </c>
      <c r="E8" s="15">
        <v>0</v>
      </c>
      <c r="F8" s="15">
        <v>0</v>
      </c>
      <c r="G8" s="43"/>
      <c r="H8" s="41"/>
      <c r="I8" s="41"/>
      <c r="J8" s="41"/>
      <c r="K8" s="41"/>
      <c r="L8" s="41"/>
      <c r="M8" s="41"/>
      <c r="N8" s="45"/>
      <c r="O8" s="43"/>
      <c r="P8" s="43"/>
      <c r="Q8" s="43"/>
      <c r="R8" s="43"/>
    </row>
    <row r="9" spans="1:18" x14ac:dyDescent="0.25">
      <c r="A9" s="22"/>
      <c r="B9" s="25" t="s">
        <v>138</v>
      </c>
      <c r="C9" s="15">
        <v>0</v>
      </c>
      <c r="D9" s="15">
        <v>1</v>
      </c>
      <c r="E9" s="15">
        <v>0</v>
      </c>
      <c r="F9" s="15">
        <v>0</v>
      </c>
      <c r="G9" s="41"/>
      <c r="H9" s="41"/>
      <c r="I9" s="41"/>
      <c r="J9" s="41"/>
      <c r="K9" s="41"/>
      <c r="L9" s="41"/>
      <c r="M9" s="41"/>
      <c r="N9" s="41"/>
      <c r="O9" s="41"/>
      <c r="P9" s="41"/>
      <c r="Q9" s="41"/>
      <c r="R9" s="41"/>
    </row>
    <row r="10" spans="1:18" x14ac:dyDescent="0.25">
      <c r="A10" s="24"/>
      <c r="B10" s="25" t="s">
        <v>143</v>
      </c>
      <c r="C10" s="15">
        <v>0</v>
      </c>
      <c r="D10" s="15">
        <v>1</v>
      </c>
      <c r="E10" s="15">
        <v>1</v>
      </c>
      <c r="F10" s="15">
        <v>0</v>
      </c>
      <c r="G10" s="41"/>
      <c r="H10" s="41"/>
      <c r="I10" s="41"/>
      <c r="J10" s="41"/>
      <c r="K10" s="41"/>
      <c r="L10" s="41"/>
      <c r="M10" s="41"/>
      <c r="N10" s="41"/>
      <c r="O10" s="41"/>
      <c r="P10" s="41"/>
      <c r="Q10" s="41"/>
      <c r="R10" s="41"/>
    </row>
    <row r="11" spans="1:18" ht="27" x14ac:dyDescent="0.25">
      <c r="A11" s="22"/>
      <c r="B11" s="25" t="s">
        <v>149</v>
      </c>
      <c r="C11" s="15"/>
      <c r="D11" s="15"/>
      <c r="E11" s="15"/>
      <c r="F11" s="15"/>
      <c r="G11" s="41"/>
      <c r="H11" s="41"/>
      <c r="I11" s="41"/>
      <c r="J11" s="41"/>
      <c r="K11" s="41"/>
      <c r="L11" s="41"/>
      <c r="M11" s="41"/>
      <c r="N11" s="41"/>
      <c r="O11" s="41"/>
      <c r="P11" s="41"/>
      <c r="Q11" s="41"/>
      <c r="R11" s="41"/>
    </row>
    <row r="12" spans="1:18" x14ac:dyDescent="0.25">
      <c r="A12" s="24"/>
      <c r="B12" s="25" t="s">
        <v>156</v>
      </c>
      <c r="C12" s="15">
        <v>0</v>
      </c>
      <c r="D12" s="15">
        <v>1</v>
      </c>
      <c r="E12" s="15">
        <v>0</v>
      </c>
      <c r="F12" s="15">
        <v>1</v>
      </c>
    </row>
    <row r="13" spans="1:18" x14ac:dyDescent="0.25">
      <c r="A13" s="24"/>
      <c r="B13" s="25" t="s">
        <v>160</v>
      </c>
      <c r="C13" s="15">
        <v>0</v>
      </c>
      <c r="D13" s="15">
        <v>1</v>
      </c>
      <c r="E13" s="15">
        <v>0</v>
      </c>
      <c r="F13" s="15">
        <v>1</v>
      </c>
    </row>
    <row r="14" spans="1:18" x14ac:dyDescent="0.25">
      <c r="A14" s="22"/>
      <c r="B14" s="25" t="s">
        <v>165</v>
      </c>
      <c r="C14" s="15">
        <v>1</v>
      </c>
      <c r="D14" s="15">
        <v>1</v>
      </c>
      <c r="E14" s="15">
        <v>0</v>
      </c>
      <c r="F14" s="15">
        <v>1</v>
      </c>
    </row>
    <row r="15" spans="1:18" x14ac:dyDescent="0.25">
      <c r="A15" s="22"/>
      <c r="B15" s="25" t="s">
        <v>170</v>
      </c>
      <c r="C15" s="15">
        <v>0</v>
      </c>
      <c r="D15" s="15">
        <v>1</v>
      </c>
      <c r="E15" s="15">
        <v>0</v>
      </c>
      <c r="F15" s="15">
        <v>1</v>
      </c>
    </row>
    <row r="16" spans="1:18" x14ac:dyDescent="0.25">
      <c r="A16" s="22"/>
      <c r="B16" s="25" t="s">
        <v>176</v>
      </c>
      <c r="C16" s="15">
        <v>0</v>
      </c>
      <c r="D16" s="15">
        <v>1</v>
      </c>
      <c r="E16" s="15">
        <v>0</v>
      </c>
      <c r="F16" s="15">
        <v>1</v>
      </c>
    </row>
    <row r="17" spans="1:6" ht="27" x14ac:dyDescent="0.25">
      <c r="A17" s="24"/>
      <c r="B17" s="25" t="s">
        <v>181</v>
      </c>
      <c r="C17" s="15">
        <v>0</v>
      </c>
      <c r="D17" s="15">
        <v>1</v>
      </c>
      <c r="E17" s="15">
        <v>0</v>
      </c>
      <c r="F17" s="15">
        <v>1</v>
      </c>
    </row>
    <row r="18" spans="1:6" x14ac:dyDescent="0.25">
      <c r="B18" s="25" t="s">
        <v>343</v>
      </c>
      <c r="C18" s="73">
        <v>0</v>
      </c>
      <c r="D18" s="73">
        <v>1</v>
      </c>
      <c r="E18" s="73">
        <v>1</v>
      </c>
      <c r="F18" s="73">
        <v>0</v>
      </c>
    </row>
    <row r="19" spans="1:6" s="74" customFormat="1" x14ac:dyDescent="0.25">
      <c r="B19" s="75" t="s">
        <v>344</v>
      </c>
      <c r="C19" s="72">
        <f>1-C18</f>
        <v>1</v>
      </c>
      <c r="D19" s="72">
        <f t="shared" ref="D19:F19" si="0">1-D18</f>
        <v>0</v>
      </c>
      <c r="E19" s="72">
        <f t="shared" si="0"/>
        <v>0</v>
      </c>
      <c r="F19" s="72">
        <f t="shared" si="0"/>
        <v>1</v>
      </c>
    </row>
    <row r="20" spans="1:6" x14ac:dyDescent="0.25">
      <c r="B20" s="25" t="s">
        <v>340</v>
      </c>
      <c r="C20" s="38">
        <v>14</v>
      </c>
      <c r="D20" s="48">
        <v>14</v>
      </c>
      <c r="E20" s="48">
        <v>14</v>
      </c>
      <c r="F20" s="48">
        <v>14</v>
      </c>
    </row>
    <row r="21" spans="1:6" s="41" customFormat="1" x14ac:dyDescent="0.25">
      <c r="B21" s="25" t="s">
        <v>341</v>
      </c>
      <c r="C21" s="38">
        <f>SUM(C4:C17)</f>
        <v>1</v>
      </c>
      <c r="D21" s="38">
        <f>SUM(D4:D17)</f>
        <v>13</v>
      </c>
      <c r="E21" s="38">
        <f>SUM(E4:E17)</f>
        <v>3</v>
      </c>
      <c r="F21" s="38">
        <f>SUM(F4:F17)</f>
        <v>10</v>
      </c>
    </row>
    <row r="22" spans="1:6" s="41" customFormat="1" x14ac:dyDescent="0.25">
      <c r="B22" s="25" t="s">
        <v>342</v>
      </c>
      <c r="C22" s="38">
        <f>C20-C21</f>
        <v>13</v>
      </c>
      <c r="D22" s="38">
        <f t="shared" ref="D22:F22" si="1">D20-D21</f>
        <v>1</v>
      </c>
      <c r="E22" s="38">
        <f t="shared" si="1"/>
        <v>11</v>
      </c>
      <c r="F22" s="38">
        <f t="shared" si="1"/>
        <v>4</v>
      </c>
    </row>
    <row r="23" spans="1:6" s="41" customFormat="1" x14ac:dyDescent="0.25">
      <c r="B23" s="25" t="s">
        <v>224</v>
      </c>
      <c r="C23" s="38">
        <v>15</v>
      </c>
      <c r="D23" s="38">
        <v>15</v>
      </c>
      <c r="E23" s="38">
        <v>15</v>
      </c>
      <c r="F23" s="38">
        <v>15</v>
      </c>
    </row>
    <row r="24" spans="1:6" s="41" customFormat="1" x14ac:dyDescent="0.25">
      <c r="B24" s="25" t="s">
        <v>223</v>
      </c>
      <c r="C24" s="38">
        <f>C18+C21</f>
        <v>1</v>
      </c>
      <c r="D24" s="78">
        <f t="shared" ref="D24:F24" si="2">D18+D21</f>
        <v>14</v>
      </c>
      <c r="E24" s="78">
        <f t="shared" si="2"/>
        <v>4</v>
      </c>
      <c r="F24" s="78">
        <f t="shared" si="2"/>
        <v>10</v>
      </c>
    </row>
    <row r="25" spans="1:6" s="41" customFormat="1" x14ac:dyDescent="0.25">
      <c r="B25" s="25" t="s">
        <v>225</v>
      </c>
      <c r="C25" s="38">
        <f>C23-C24</f>
        <v>14</v>
      </c>
      <c r="D25" s="78">
        <f t="shared" ref="D25:F25" si="3">D23-D24</f>
        <v>1</v>
      </c>
      <c r="E25" s="78">
        <f t="shared" si="3"/>
        <v>11</v>
      </c>
      <c r="F25" s="78">
        <f t="shared" si="3"/>
        <v>5</v>
      </c>
    </row>
    <row r="26" spans="1:6" s="41" customFormat="1" x14ac:dyDescent="0.25">
      <c r="B26" s="23"/>
    </row>
  </sheetData>
  <pageMargins left="0.7" right="0.7" top="0.78740157499999996" bottom="0.78740157499999996" header="0.3" footer="0.3"/>
  <pageSetup paperSize="9" orientation="portrait" r:id="rId1"/>
  <ignoredErrors>
    <ignoredError sqref="C21:F2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zoomScaleNormal="100" workbookViewId="0"/>
  </sheetViews>
  <sheetFormatPr defaultRowHeight="15" x14ac:dyDescent="0.25"/>
  <cols>
    <col min="2" max="2" width="25.28515625" customWidth="1"/>
    <col min="3" max="3" width="22" customWidth="1"/>
    <col min="4" max="4" width="20.5703125" customWidth="1"/>
  </cols>
  <sheetData>
    <row r="2" spans="2:6" ht="32.25" customHeight="1" x14ac:dyDescent="0.25">
      <c r="B2" s="52">
        <v>2011</v>
      </c>
      <c r="C2" s="90" t="s">
        <v>345</v>
      </c>
      <c r="D2" s="91"/>
    </row>
    <row r="3" spans="2:6" x14ac:dyDescent="0.25">
      <c r="B3" s="55"/>
      <c r="C3" s="51">
        <v>88</v>
      </c>
      <c r="D3" s="57"/>
    </row>
    <row r="4" spans="2:6" ht="75" x14ac:dyDescent="0.25">
      <c r="B4" s="54"/>
      <c r="C4" s="50" t="s">
        <v>346</v>
      </c>
      <c r="D4" s="58" t="s">
        <v>347</v>
      </c>
    </row>
    <row r="5" spans="2:6" x14ac:dyDescent="0.25">
      <c r="B5" s="56" t="s">
        <v>55</v>
      </c>
      <c r="C5" s="79">
        <v>70</v>
      </c>
      <c r="D5" s="79">
        <f>100-C5</f>
        <v>30</v>
      </c>
      <c r="F5" s="53" t="s">
        <v>226</v>
      </c>
    </row>
    <row r="6" spans="2:6" x14ac:dyDescent="0.25">
      <c r="B6" s="21" t="s">
        <v>116</v>
      </c>
      <c r="C6" s="79">
        <v>15</v>
      </c>
      <c r="D6" s="79">
        <f t="shared" ref="D6:D21" si="0">100-C6</f>
        <v>85</v>
      </c>
      <c r="F6" t="s">
        <v>227</v>
      </c>
    </row>
    <row r="7" spans="2:6" x14ac:dyDescent="0.25">
      <c r="B7" s="21" t="s">
        <v>120</v>
      </c>
      <c r="C7" s="79">
        <v>48</v>
      </c>
      <c r="D7" s="79">
        <f t="shared" si="0"/>
        <v>52</v>
      </c>
      <c r="F7" t="s">
        <v>228</v>
      </c>
    </row>
    <row r="8" spans="2:6" x14ac:dyDescent="0.25">
      <c r="B8" s="25" t="s">
        <v>126</v>
      </c>
      <c r="C8" s="80">
        <v>40</v>
      </c>
      <c r="D8" s="79">
        <f t="shared" si="0"/>
        <v>60</v>
      </c>
      <c r="F8" t="s">
        <v>229</v>
      </c>
    </row>
    <row r="9" spans="2:6" x14ac:dyDescent="0.25">
      <c r="B9" s="25" t="s">
        <v>132</v>
      </c>
      <c r="C9" s="79">
        <v>10</v>
      </c>
      <c r="D9" s="79">
        <f t="shared" si="0"/>
        <v>90</v>
      </c>
    </row>
    <row r="10" spans="2:6" x14ac:dyDescent="0.25">
      <c r="B10" s="25" t="s">
        <v>138</v>
      </c>
      <c r="C10" s="81">
        <v>20</v>
      </c>
      <c r="D10" s="79">
        <f t="shared" si="0"/>
        <v>80</v>
      </c>
    </row>
    <row r="11" spans="2:6" x14ac:dyDescent="0.25">
      <c r="B11" s="25" t="s">
        <v>143</v>
      </c>
      <c r="C11" s="81">
        <v>35</v>
      </c>
      <c r="D11" s="79">
        <f t="shared" si="0"/>
        <v>65</v>
      </c>
    </row>
    <row r="12" spans="2:6" x14ac:dyDescent="0.25">
      <c r="B12" s="25" t="s">
        <v>149</v>
      </c>
      <c r="C12" s="81"/>
      <c r="D12" s="79"/>
    </row>
    <row r="13" spans="2:6" x14ac:dyDescent="0.25">
      <c r="B13" s="25" t="s">
        <v>156</v>
      </c>
      <c r="C13" s="81">
        <v>20</v>
      </c>
      <c r="D13" s="79">
        <f t="shared" si="0"/>
        <v>80</v>
      </c>
    </row>
    <row r="14" spans="2:6" x14ac:dyDescent="0.25">
      <c r="B14" s="25" t="s">
        <v>160</v>
      </c>
      <c r="C14" s="81">
        <v>10</v>
      </c>
      <c r="D14" s="79">
        <f t="shared" si="0"/>
        <v>90</v>
      </c>
    </row>
    <row r="15" spans="2:6" x14ac:dyDescent="0.25">
      <c r="B15" s="25" t="s">
        <v>165</v>
      </c>
      <c r="C15" s="81">
        <v>28</v>
      </c>
      <c r="D15" s="79">
        <f t="shared" si="0"/>
        <v>72</v>
      </c>
    </row>
    <row r="16" spans="2:6" x14ac:dyDescent="0.25">
      <c r="B16" s="25" t="s">
        <v>170</v>
      </c>
      <c r="C16" s="81">
        <v>71</v>
      </c>
      <c r="D16" s="79">
        <f t="shared" si="0"/>
        <v>29</v>
      </c>
    </row>
    <row r="17" spans="2:4" x14ac:dyDescent="0.25">
      <c r="B17" s="25" t="s">
        <v>176</v>
      </c>
      <c r="C17" s="81">
        <v>70</v>
      </c>
      <c r="D17" s="79">
        <f t="shared" si="0"/>
        <v>30</v>
      </c>
    </row>
    <row r="18" spans="2:4" x14ac:dyDescent="0.25">
      <c r="B18" s="25" t="s">
        <v>181</v>
      </c>
      <c r="C18" s="81">
        <v>21.5</v>
      </c>
      <c r="D18" s="79">
        <f t="shared" si="0"/>
        <v>78.5</v>
      </c>
    </row>
    <row r="19" spans="2:4" x14ac:dyDescent="0.25">
      <c r="B19" s="25" t="s">
        <v>327</v>
      </c>
      <c r="C19" s="81">
        <v>30</v>
      </c>
      <c r="D19" s="79">
        <f t="shared" si="0"/>
        <v>70</v>
      </c>
    </row>
    <row r="20" spans="2:4" x14ac:dyDescent="0.25">
      <c r="B20" s="25" t="s">
        <v>348</v>
      </c>
      <c r="C20" s="81">
        <f>SUM(C5:C18)/14</f>
        <v>32.75</v>
      </c>
      <c r="D20" s="79">
        <f t="shared" si="0"/>
        <v>67.25</v>
      </c>
    </row>
    <row r="21" spans="2:4" x14ac:dyDescent="0.25">
      <c r="B21" s="21" t="s">
        <v>349</v>
      </c>
      <c r="C21" s="81">
        <f>SUM(C5:C19)/15</f>
        <v>32.56666666666667</v>
      </c>
      <c r="D21" s="79">
        <f t="shared" si="0"/>
        <v>67.433333333333337</v>
      </c>
    </row>
    <row r="22" spans="2:4" x14ac:dyDescent="0.25">
      <c r="B22" s="23"/>
    </row>
  </sheetData>
  <mergeCells count="1">
    <mergeCell ref="C2:D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VV - Dotazník pro KÚ-SÚ</vt:lpstr>
      <vt:lpstr>2</vt:lpstr>
      <vt:lpstr>3</vt:lpstr>
      <vt:lpstr>4</vt:lpstr>
      <vt:lpstr>5</vt:lpstr>
      <vt:lpstr>6</vt:lpstr>
      <vt:lpstr>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2012-03-27T08:23:37Z</dcterms:created>
  <dcterms:modified xsi:type="dcterms:W3CDTF">2013-05-09T09:59:28Z</dcterms:modified>
</cp:coreProperties>
</file>