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5.xml" ContentType="application/vnd.openxmlformats-officedocument.drawing+xml"/>
  <Override PartName="/xl/charts/chart38.xml" ContentType="application/vnd.openxmlformats-officedocument.drawingml.chart+xml"/>
  <Override PartName="/xl/drawings/drawing6.xml" ContentType="application/vnd.openxmlformats-officedocument.drawingml.chartshapes+xml"/>
  <Override PartName="/xl/charts/chart39.xml" ContentType="application/vnd.openxmlformats-officedocument.drawingml.chart+xml"/>
  <Override PartName="/xl/drawings/drawing7.xml" ContentType="application/vnd.openxmlformats-officedocument.drawingml.chartshapes+xml"/>
  <Override PartName="/xl/charts/chart40.xml" ContentType="application/vnd.openxmlformats-officedocument.drawingml.chart+xml"/>
  <Override PartName="/xl/drawings/drawing8.xml" ContentType="application/vnd.openxmlformats-officedocument.drawingml.chartshapes+xml"/>
  <Override PartName="/xl/charts/chart41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60" windowWidth="27105" windowHeight="12705"/>
  </bookViews>
  <sheets>
    <sheet name="Dotazník" sheetId="36" r:id="rId1"/>
    <sheet name="2" sheetId="24" r:id="rId2"/>
    <sheet name="3" sheetId="32" r:id="rId3"/>
    <sheet name="4" sheetId="33" r:id="rId4"/>
    <sheet name="5" sheetId="34" r:id="rId5"/>
    <sheet name="6" sheetId="35" r:id="rId6"/>
  </sheets>
  <definedNames>
    <definedName name="_xlnm._FilterDatabase" localSheetId="0" hidden="1">Dotazník!$A$3:$DG$3</definedName>
  </definedNames>
  <calcPr calcId="145621"/>
</workbook>
</file>

<file path=xl/calcChain.xml><?xml version="1.0" encoding="utf-8"?>
<calcChain xmlns="http://schemas.openxmlformats.org/spreadsheetml/2006/main">
  <c r="AX5" i="36" l="1"/>
  <c r="AX6" i="36"/>
  <c r="AX7" i="36"/>
  <c r="AX8" i="36"/>
  <c r="AX9" i="36"/>
  <c r="AX10" i="36"/>
  <c r="AX11" i="36"/>
  <c r="AX12" i="36"/>
  <c r="AX13" i="36"/>
  <c r="AX14" i="36"/>
  <c r="AX15" i="36"/>
  <c r="AX16" i="36"/>
  <c r="AX17" i="36"/>
  <c r="AX18" i="36"/>
  <c r="AX19" i="36"/>
  <c r="AX20" i="36"/>
  <c r="AX4" i="36"/>
  <c r="AO5" i="36"/>
  <c r="AO6" i="36"/>
  <c r="AO7" i="36"/>
  <c r="AO8" i="36"/>
  <c r="AO9" i="36"/>
  <c r="AO10" i="36"/>
  <c r="AO11" i="36"/>
  <c r="AO12" i="36"/>
  <c r="AO13" i="36"/>
  <c r="AO14" i="36"/>
  <c r="AO15" i="36"/>
  <c r="AO16" i="36"/>
  <c r="AO17" i="36"/>
  <c r="AO18" i="36"/>
  <c r="AO19" i="36"/>
  <c r="AO20" i="36"/>
  <c r="AO4" i="36"/>
  <c r="AJ5" i="36"/>
  <c r="AJ6" i="36"/>
  <c r="AJ7" i="36"/>
  <c r="AJ8" i="36"/>
  <c r="AJ9" i="36"/>
  <c r="AJ10" i="36"/>
  <c r="AJ11" i="36"/>
  <c r="AJ12" i="36"/>
  <c r="AJ13" i="36"/>
  <c r="AJ14" i="36"/>
  <c r="AJ15" i="36"/>
  <c r="AJ16" i="36"/>
  <c r="AJ17" i="36"/>
  <c r="AJ18" i="36"/>
  <c r="AJ19" i="36"/>
  <c r="AJ20" i="36"/>
  <c r="AJ4" i="36"/>
  <c r="AE5" i="36"/>
  <c r="AE6" i="36"/>
  <c r="AE7" i="36"/>
  <c r="AE8" i="36"/>
  <c r="AE9" i="36"/>
  <c r="AE10" i="36"/>
  <c r="AE11" i="36"/>
  <c r="AE12" i="36"/>
  <c r="AE13" i="36"/>
  <c r="AE14" i="36"/>
  <c r="AE15" i="36"/>
  <c r="AE16" i="36"/>
  <c r="AE17" i="36"/>
  <c r="AE18" i="36"/>
  <c r="AE19" i="36"/>
  <c r="AE20" i="36"/>
  <c r="AE4" i="36"/>
  <c r="AC5" i="36"/>
  <c r="AC6" i="36"/>
  <c r="AC7" i="36"/>
  <c r="AC8" i="36"/>
  <c r="AC9" i="36"/>
  <c r="AC10" i="36"/>
  <c r="AC11" i="36"/>
  <c r="AC12" i="36"/>
  <c r="AC13" i="36"/>
  <c r="AC14" i="36"/>
  <c r="AC15" i="36"/>
  <c r="AC16" i="36"/>
  <c r="AC17" i="36"/>
  <c r="AC18" i="36"/>
  <c r="AC19" i="36"/>
  <c r="AC20" i="36"/>
  <c r="AC4" i="36"/>
  <c r="AF23" i="35" l="1"/>
  <c r="AG23" i="35"/>
  <c r="AH23" i="35"/>
  <c r="AE23" i="35"/>
  <c r="AH22" i="35"/>
  <c r="AG22" i="35"/>
  <c r="AF22" i="35"/>
  <c r="AE22" i="35"/>
  <c r="AL22" i="34"/>
  <c r="AK22" i="34"/>
  <c r="AJ22" i="34"/>
  <c r="AI22" i="34"/>
  <c r="AG22" i="33"/>
  <c r="AF22" i="33"/>
  <c r="AE22" i="33"/>
  <c r="AG22" i="32"/>
  <c r="AF22" i="32"/>
  <c r="AE22" i="32"/>
  <c r="D30" i="24" l="1"/>
  <c r="C30" i="24"/>
  <c r="AE22" i="24"/>
  <c r="AD22" i="24"/>
  <c r="AF22" i="24" s="1"/>
  <c r="AC22" i="24"/>
  <c r="AF21" i="24"/>
  <c r="AF19" i="24"/>
  <c r="AF18" i="24"/>
  <c r="AF17" i="24"/>
  <c r="AF16" i="24"/>
  <c r="AF15" i="24"/>
  <c r="AF14" i="24"/>
  <c r="AF13" i="24"/>
  <c r="AF12" i="24"/>
  <c r="AF11" i="24"/>
  <c r="AF10" i="24"/>
  <c r="AF9" i="24"/>
  <c r="AF8" i="24"/>
  <c r="AF7" i="24"/>
  <c r="AF6" i="24"/>
  <c r="AF5" i="24"/>
  <c r="AF4" i="24"/>
  <c r="Y23" i="35" l="1"/>
  <c r="Z23" i="35"/>
  <c r="AA23" i="35"/>
  <c r="X23" i="35"/>
  <c r="R23" i="35"/>
  <c r="S23" i="35"/>
  <c r="T23" i="35"/>
  <c r="Q23" i="35"/>
  <c r="K23" i="35"/>
  <c r="L23" i="35"/>
  <c r="M23" i="35"/>
  <c r="J23" i="35"/>
  <c r="AA22" i="35"/>
  <c r="Z22" i="35"/>
  <c r="Y22" i="35"/>
  <c r="X22" i="35"/>
  <c r="T22" i="35"/>
  <c r="S22" i="35"/>
  <c r="R22" i="35"/>
  <c r="Q22" i="35"/>
  <c r="M22" i="35"/>
  <c r="L22" i="35"/>
  <c r="K22" i="35"/>
  <c r="J22" i="35"/>
  <c r="F22" i="35"/>
  <c r="E22" i="35"/>
  <c r="D22" i="35"/>
  <c r="C22" i="35"/>
  <c r="N22" i="34"/>
  <c r="F27" i="34" s="1"/>
  <c r="V22" i="34"/>
  <c r="F28" i="34" s="1"/>
  <c r="AD22" i="34"/>
  <c r="F29" i="34" s="1"/>
  <c r="F22" i="34"/>
  <c r="F26" i="34" s="1"/>
  <c r="AC22" i="34"/>
  <c r="E29" i="34" s="1"/>
  <c r="AB22" i="34"/>
  <c r="D29" i="34" s="1"/>
  <c r="AA22" i="34"/>
  <c r="C29" i="34" s="1"/>
  <c r="U22" i="34"/>
  <c r="E28" i="34" s="1"/>
  <c r="T22" i="34"/>
  <c r="D28" i="34" s="1"/>
  <c r="S22" i="34"/>
  <c r="C28" i="34" s="1"/>
  <c r="M22" i="34"/>
  <c r="E27" i="34" s="1"/>
  <c r="L22" i="34"/>
  <c r="D27" i="34" s="1"/>
  <c r="K22" i="34"/>
  <c r="C27" i="34" s="1"/>
  <c r="E22" i="34"/>
  <c r="E26" i="34" s="1"/>
  <c r="D22" i="34"/>
  <c r="D26" i="34" s="1"/>
  <c r="C22" i="34"/>
  <c r="C26" i="34" s="1"/>
  <c r="C22" i="33" l="1"/>
  <c r="C26" i="33" s="1"/>
  <c r="Z22" i="33"/>
  <c r="E29" i="33" s="1"/>
  <c r="Y22" i="33"/>
  <c r="D29" i="33" s="1"/>
  <c r="X22" i="33"/>
  <c r="C29" i="33" s="1"/>
  <c r="S22" i="33"/>
  <c r="E28" i="33" s="1"/>
  <c r="R22" i="33"/>
  <c r="D28" i="33" s="1"/>
  <c r="Q22" i="33"/>
  <c r="C28" i="33" s="1"/>
  <c r="L22" i="33"/>
  <c r="E27" i="33" s="1"/>
  <c r="K22" i="33"/>
  <c r="D27" i="33" s="1"/>
  <c r="J22" i="33"/>
  <c r="C27" i="33" s="1"/>
  <c r="E22" i="33"/>
  <c r="E26" i="33" s="1"/>
  <c r="D22" i="33"/>
  <c r="D26" i="33" s="1"/>
  <c r="Q22" i="32"/>
  <c r="C28" i="32" s="1"/>
  <c r="J22" i="32"/>
  <c r="C27" i="32" s="1"/>
  <c r="Z22" i="32"/>
  <c r="E29" i="32" s="1"/>
  <c r="Y22" i="32"/>
  <c r="D29" i="32" s="1"/>
  <c r="X22" i="32"/>
  <c r="C29" i="32" s="1"/>
  <c r="S22" i="32"/>
  <c r="E28" i="32" s="1"/>
  <c r="R22" i="32"/>
  <c r="D28" i="32" s="1"/>
  <c r="L22" i="32"/>
  <c r="E27" i="32" s="1"/>
  <c r="K22" i="32"/>
  <c r="D27" i="32" s="1"/>
  <c r="E22" i="32"/>
  <c r="E26" i="32" s="1"/>
  <c r="D22" i="32"/>
  <c r="D26" i="32" s="1"/>
  <c r="Z5" i="24"/>
  <c r="Z6" i="24"/>
  <c r="Z7" i="24"/>
  <c r="Z8" i="24"/>
  <c r="Z9" i="24"/>
  <c r="Z10" i="24"/>
  <c r="Z11" i="24"/>
  <c r="Z12" i="24"/>
  <c r="Z13" i="24"/>
  <c r="Z14" i="24"/>
  <c r="Z15" i="24"/>
  <c r="Z16" i="24"/>
  <c r="Z17" i="24"/>
  <c r="Z18" i="24"/>
  <c r="Z19" i="24"/>
  <c r="Z20" i="24"/>
  <c r="Z21" i="24"/>
  <c r="Z4" i="24"/>
  <c r="W22" i="24"/>
  <c r="X22" i="24"/>
  <c r="Y22" i="24"/>
  <c r="Q22" i="24"/>
  <c r="R22" i="24"/>
  <c r="K22" i="24"/>
  <c r="L22" i="24"/>
  <c r="C22" i="24"/>
  <c r="D22" i="24"/>
  <c r="Z22" i="24" l="1"/>
  <c r="C22" i="32"/>
  <c r="C26" i="32" s="1"/>
</calcChain>
</file>

<file path=xl/sharedStrings.xml><?xml version="1.0" encoding="utf-8"?>
<sst xmlns="http://schemas.openxmlformats.org/spreadsheetml/2006/main" count="1110" uniqueCount="427">
  <si>
    <t>Identifikační údaje</t>
  </si>
  <si>
    <t>ID datové schránky</t>
  </si>
  <si>
    <t>Kontaktní osoba - telefon</t>
  </si>
  <si>
    <t>Pracovní úvazky oprávněných úředních osob</t>
  </si>
  <si>
    <t>Počet oprávněných úředních osob se zkouškou odborné způsobilosti - § 21 odst. 2 zákona č. 312/2000 Sb.</t>
  </si>
  <si>
    <t>Vzdělání oprávněných úředních osob</t>
  </si>
  <si>
    <t>Střední s maturitní zkouškou a vyšší odborné</t>
  </si>
  <si>
    <t>Vysokoškolské bakalářské</t>
  </si>
  <si>
    <t>Vysokoškolské magisterské (vč. doktorandského)</t>
  </si>
  <si>
    <t>Praxe oprávněných úředních osob</t>
  </si>
  <si>
    <t>Do 5 let včetně</t>
  </si>
  <si>
    <t>Nad 5 do 10 let včetně</t>
  </si>
  <si>
    <t>Nad 10 let</t>
  </si>
  <si>
    <t>Zařazení oprávněných úředních osob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</si>
  <si>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</si>
  <si>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</si>
  <si>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</si>
  <si>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</si>
  <si>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</si>
  <si>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Počet vydaných nových rozhodnutí - § 101</t>
  </si>
  <si>
    <t>Počet záznamů do spisu o přijatém nezbytném opatření k nápravě - § 175 odst. 6</t>
  </si>
  <si>
    <t>Poskytování informací podle zákona č. 106/1999 Sb., o svobodném přístupu k informacím, ve znění pozdějších předpisů</t>
  </si>
  <si>
    <t>Ostatní</t>
  </si>
  <si>
    <t>Uveďte důvody vašeho hodnocení</t>
  </si>
  <si>
    <t>Jaká jsou vaše doporučení pro zlepšení podmínek výkonu státní správy na vašem úřadě?</t>
  </si>
  <si>
    <t>Statistika</t>
  </si>
  <si>
    <t>Počet obyvatel ve správním obvodu</t>
  </si>
  <si>
    <t>Rozloha správního obvodu v km2</t>
  </si>
  <si>
    <t>Počet obcí ve správním obvodu</t>
  </si>
  <si>
    <t>Brno</t>
  </si>
  <si>
    <t>Odbor stavební</t>
  </si>
  <si>
    <t>České Budějovice</t>
  </si>
  <si>
    <t>Jungmannova</t>
  </si>
  <si>
    <t>Karlovy Vary</t>
  </si>
  <si>
    <t>Odbor stavební úřad</t>
  </si>
  <si>
    <t>Liberec</t>
  </si>
  <si>
    <t>Odbor územního plánování a stavebního řádu</t>
  </si>
  <si>
    <t>Oddělení stavebního řádu</t>
  </si>
  <si>
    <t>Olomouc</t>
  </si>
  <si>
    <t>Ostrava</t>
  </si>
  <si>
    <t>Prokešovo náměstí</t>
  </si>
  <si>
    <t>1803/8</t>
  </si>
  <si>
    <t>Odbor stavebně správní</t>
  </si>
  <si>
    <t>Pardubice</t>
  </si>
  <si>
    <t>Magistrát města Pardubic</t>
  </si>
  <si>
    <t>Plzeň</t>
  </si>
  <si>
    <t>Magistrát města Plzně</t>
  </si>
  <si>
    <t>6iybfxn</t>
  </si>
  <si>
    <t>balihar@plzen.eu</t>
  </si>
  <si>
    <t>Komenského náměstí</t>
  </si>
  <si>
    <t>Velká Hradební</t>
  </si>
  <si>
    <t>Ústí nad Labem</t>
  </si>
  <si>
    <t>Žižkova</t>
  </si>
  <si>
    <t>Zlín</t>
  </si>
  <si>
    <t>Magistrát hlavního města Prahy</t>
  </si>
  <si>
    <t>Praha</t>
  </si>
  <si>
    <t>Magistrát města Ostravy</t>
  </si>
  <si>
    <t>5zubv7w</t>
  </si>
  <si>
    <t>posta@ostrava.cz</t>
  </si>
  <si>
    <t>Magistrát města Brna</t>
  </si>
  <si>
    <t>Zborovská</t>
  </si>
  <si>
    <t>ČR</t>
  </si>
  <si>
    <t>ZOZ</t>
  </si>
  <si>
    <t>počet zaměstnanců</t>
  </si>
  <si>
    <t>poměr úředníků se ZOZ k počtu zaměstanců (%)</t>
  </si>
  <si>
    <t>Vzdělání</t>
  </si>
  <si>
    <t>střední s maturitou a vyšší odborné</t>
  </si>
  <si>
    <t>bakalářské</t>
  </si>
  <si>
    <t>magisterské vč. doktorandského</t>
  </si>
  <si>
    <t>Praxe</t>
  </si>
  <si>
    <t>do 5 let včetně</t>
  </si>
  <si>
    <t>nad 5 do 10 let včetně</t>
  </si>
  <si>
    <t>nad 10 let</t>
  </si>
  <si>
    <t>Platové třídy</t>
  </si>
  <si>
    <t>třída 10.</t>
  </si>
  <si>
    <t>třída 11.</t>
  </si>
  <si>
    <t>Programové vybavení</t>
  </si>
  <si>
    <t>specializovaný program pro SÚ</t>
  </si>
  <si>
    <t xml:space="preserve">právní předpisy v digitální formě </t>
  </si>
  <si>
    <t xml:space="preserve">technické normy v digitální formě </t>
  </si>
  <si>
    <t>bezplatný přístup k údajům v KN</t>
  </si>
  <si>
    <t>má</t>
  </si>
  <si>
    <t>nemá</t>
  </si>
  <si>
    <t>Metodická činnost</t>
  </si>
  <si>
    <t>Úkony podle zákona č. č. 500/2004 Sb., správní řád, ve znění pozdějších předpisů</t>
  </si>
  <si>
    <t>Kontroly podle zákona č. 128/2000 Sb., o obcích (obecní zřízení), ve znění pozdějších předpisů, a usnesení vlády č. 1181 ze dne 18. 10. 2006</t>
  </si>
  <si>
    <t>12. platová třída</t>
  </si>
  <si>
    <t>Vyšší než 12. platová třída</t>
  </si>
  <si>
    <t>Počet společných porad pro stavební úřady</t>
  </si>
  <si>
    <t>Počet jiných společných metodicky zaměřených akcí pro všechny stavební úřady</t>
  </si>
  <si>
    <t>Počet metodik a metodických pomůcek vydaných pro stavební úřady</t>
  </si>
  <si>
    <t>Počet individuálních konzultací</t>
  </si>
  <si>
    <t>Počet vydaných úkonů podle § 13 odst. 5 (stanovení stavebního úřadu)</t>
  </si>
  <si>
    <t>Počet vydaných úkonů podle § 17 odst. 1 (vyhrazení pravomoci stavebního úřadu)</t>
  </si>
  <si>
    <t>Počet vydaných usnesení (vedoucího odboru, oddělení), jímž se rozhoduje o námitce podjatosti úřední osoby - § 14 odst. 2</t>
  </si>
  <si>
    <t>Počet postoupených podnětů (neformální předání podnětů) - § 42</t>
  </si>
  <si>
    <t>Počet vydaných usnesení, jímž se žádosti účastníka nevyhoví - § 80 odst. 6</t>
  </si>
  <si>
    <t>Počet vydaných rozhodnutí odvolacího správního orgánu - § 92 odst. 1</t>
  </si>
  <si>
    <t>Počet sdělení k podnětu k zahájení přezkumného řízení - § 94 odst. 1</t>
  </si>
  <si>
    <t>Počet vydaných rozhodnutí o zastavení přezkumného řízení - § 94 odst. 4</t>
  </si>
  <si>
    <t>Počet vydaných usnesení o zahájení přezkumného řízení - § 95 odst. 1</t>
  </si>
  <si>
    <t>Počet vydaných usnesení o zastavení přezkumného řízení - § 97 odst. 1 a 2</t>
  </si>
  <si>
    <t>Počet vydaných rozhodnutí v přezkumném řízení - § 97 odst. 3 (ve spojení s § 98)</t>
  </si>
  <si>
    <t>Počet vydaných rozhodnutí o obnově řízení na žádost účastníka - § 100 odst. 1</t>
  </si>
  <si>
    <t>Počet vydaných rozhodnutí o zamítnutí žádosti o obnovu řízení - § 100 odst. 6</t>
  </si>
  <si>
    <t>Počet vydaných rozhodnutí, jímž se v přezkumném řízení ruší veřejnoprávní smlouva - § 165 odst. 2 a 7</t>
  </si>
  <si>
    <t>Počet přešetření způsobu vyřízení stížnosti podřízeným správním orgánem - shledána pochybení - § 175 odst. 7</t>
  </si>
  <si>
    <t>Počet přešetření způsobu vyřízení stížnosti podřízeným správním orgánem - neshledána pochybení - § 175 odst. 7</t>
  </si>
  <si>
    <t>Počet zrušených rozhodnutí</t>
  </si>
  <si>
    <t>Počet zamítnutých žalob</t>
  </si>
  <si>
    <t>Počet odmítnutých žalob</t>
  </si>
  <si>
    <t>Počet kasačních stížností</t>
  </si>
  <si>
    <t>Počet vydaných rozhodnutí v přezkumném řízení - § 97 ve spojení s § 153 správního řádu</t>
  </si>
  <si>
    <t>Počet protokolů o kontrole - § 129b</t>
  </si>
  <si>
    <t>Počet vydaných rozhodnutí o námitkách proti protokolu o kontrole - § 129b</t>
  </si>
  <si>
    <t>Počet protokolů z následných kontrol</t>
  </si>
  <si>
    <t>Počet protokolů z mimořádných kontrol</t>
  </si>
  <si>
    <t>Počet protokolů o kontrole - § 115</t>
  </si>
  <si>
    <t>Počet vydaných rozhodnutí o námitkách proti protokolu o kontrole - § 115</t>
  </si>
  <si>
    <t>Počet žádostí o poskytnutí informace - § 13</t>
  </si>
  <si>
    <t>Počet vydaných rozhodnutí nadřízeného správního orgánu vydaných v odvolacím řízení včetně rozhodnutí o stížnosti na postup při vyřizování žádosti o informaci</t>
  </si>
  <si>
    <t>Počet stavebních úřadů ve správním obvodu</t>
  </si>
  <si>
    <t>Počet pověřených úřadů ve správním obvodu</t>
  </si>
  <si>
    <t>Počet obcí s rozšířenou působností ve správním obvodu</t>
  </si>
  <si>
    <t>35/29</t>
  </si>
  <si>
    <t>48ia97h</t>
  </si>
  <si>
    <t>posta@praha.eu</t>
  </si>
  <si>
    <t>ivana.jakoubkova@praha.eu</t>
  </si>
  <si>
    <t>vladimira.krejcova@praha.eu</t>
  </si>
  <si>
    <t>působnost vyvlastňovacího úřadu (z.č.184/2006 Sb.) zastupování MHMP u správního soudu včetně podávání kasač. stížností (z.č.150/2002 Sb.) rozhoduje o odvol. proti rozhodnutím dle § 5 OZ (z.č.40/1964 Sb.) připravuje rozhodnutí Rady HMP o povolení výjimek ze staveb. uzávěr a opatření obecné povahy o stavebních uzávěrách včetně jejich změn a zrušení (§ 99 z. č. 183/2006 Sb.)</t>
  </si>
  <si>
    <t>K některým činnostem nemá odbor dostatečné předpoklady (např.stavební uzávěry). Je zahlcován zpracováním návrhů rozhodnutí, vyjádření a stanovisek, které ho odvádějí od jeho hlavní náplně-výkon působnosti nadřízeného správního orgánu vůči obecným stavebním úřadům v HMP.</t>
  </si>
  <si>
    <t>Krajský úřad Středočeského kraje</t>
  </si>
  <si>
    <t>81/11</t>
  </si>
  <si>
    <t>keebyyf</t>
  </si>
  <si>
    <t>posta@kr-s.cz</t>
  </si>
  <si>
    <t>holendova@kr-s.cz</t>
  </si>
  <si>
    <t>Krajský úřad Jihočeského kraje</t>
  </si>
  <si>
    <t>U Zimního stadionu</t>
  </si>
  <si>
    <t>1952/2</t>
  </si>
  <si>
    <t>kdib3rr</t>
  </si>
  <si>
    <t>posta@kraj-jihocesky.cz</t>
  </si>
  <si>
    <t>tomsik@kraj-jihocesky.cz</t>
  </si>
  <si>
    <t>Bez doporučení.</t>
  </si>
  <si>
    <t>Krajský úřad Plzeňského kraje</t>
  </si>
  <si>
    <t>Škroupova</t>
  </si>
  <si>
    <t>1760/18</t>
  </si>
  <si>
    <t>zzjbr3p</t>
  </si>
  <si>
    <t>helena.stvanova@plzensky-kraj.cz</t>
  </si>
  <si>
    <t>Krajský úřad Karlovarského kraje</t>
  </si>
  <si>
    <t>Závodní</t>
  </si>
  <si>
    <t>353/88</t>
  </si>
  <si>
    <t>siqbxt2</t>
  </si>
  <si>
    <t>lubomir.novotny@kr-karlovarsky.cz</t>
  </si>
  <si>
    <t>petr.vajce@kr-karlovarsky.cz</t>
  </si>
  <si>
    <t>Krajský úřad Ústeckého kraje</t>
  </si>
  <si>
    <t>3118/48</t>
  </si>
  <si>
    <t>t9zbsva</t>
  </si>
  <si>
    <t>bergmannova.h@kr-ustecky.cz</t>
  </si>
  <si>
    <t>vyvlastňování podle zákona č. 184/2006 Sb., o vyvlastnění</t>
  </si>
  <si>
    <t>Krajský úřad Libereckého kraje</t>
  </si>
  <si>
    <t>U Jezu</t>
  </si>
  <si>
    <t>642/2a</t>
  </si>
  <si>
    <t>c5kbvkw</t>
  </si>
  <si>
    <t>podatelna@kraj-lbc.cz</t>
  </si>
  <si>
    <t>katerina.lauermannova@kraj-lbc.cz</t>
  </si>
  <si>
    <t>Stísněné prostorové podmínky pro úřední osoby, které vykonávají hodnocené činnosti</t>
  </si>
  <si>
    <t>pro zlepšení podmínek by bylo vhodné zlepšit prostorové podmínky pro oprávněné úřední osoby a tím i pracovní podmínky pro výkon hodnocené činnosti</t>
  </si>
  <si>
    <t>Krajský úřad Královéhradeckého kraje</t>
  </si>
  <si>
    <t>Pivovarské náměstí</t>
  </si>
  <si>
    <t>1245/2</t>
  </si>
  <si>
    <t>gcgbp3q</t>
  </si>
  <si>
    <t>posta@kr-kralovehradecky.cz</t>
  </si>
  <si>
    <t>jreznickova@kr-kralovehradecky.cz</t>
  </si>
  <si>
    <t>tfofova@kr-kralovehradecky.cz</t>
  </si>
  <si>
    <t>Krajský úřad Pardubického kraje</t>
  </si>
  <si>
    <t>z28bwu9</t>
  </si>
  <si>
    <t>posta@pardubickykraj.cz</t>
  </si>
  <si>
    <t>jan.klimes@pardubickykraj.cz</t>
  </si>
  <si>
    <t>nadřízený a metodický orgán vyvlastňovacím úřadům - zákon č. 184/2006 Sb. - v rozsahu 0,20 jednoho pracovního úvazku</t>
  </si>
  <si>
    <t>Krajský úřad Kraje Vysočina</t>
  </si>
  <si>
    <t>1882/57</t>
  </si>
  <si>
    <t>ksab3eu</t>
  </si>
  <si>
    <t>posta@kr-vysocina.cz</t>
  </si>
  <si>
    <t>strejcek.j@kr-vysocina.cz</t>
  </si>
  <si>
    <t>svoboda.l@kr-vysocina.cz</t>
  </si>
  <si>
    <t>Odvolací orgán pro vyvlastňovací úřady dle z.č. 184/2006 Sb. Vzhledem k dosud minimálnímu počtu podání v dané oblasti, nelze poměr k agendám dle SZ určit.</t>
  </si>
  <si>
    <t>Krajský úřad vychází výkonu státní správy maximálně vstříc. Pouze prostorové možnosti, kdy jsou v jedné kanceláři až 4 úředníci, částečně omezují individuální jednání s dotčenými stranami.</t>
  </si>
  <si>
    <t>V případě plánování nového rozmístění pracovníků úřadu, počítat s obsazeností dvou pracovníků v jedné kanceláři.</t>
  </si>
  <si>
    <t>Krajský úřad Jihomoravského kraje</t>
  </si>
  <si>
    <t>3/5</t>
  </si>
  <si>
    <t>x2pbqzq</t>
  </si>
  <si>
    <t>babiradova.dagmar@kr-jihomoravsky.cz</t>
  </si>
  <si>
    <t>část kanceláří neklimatizována, v letních měsísích teplota až 34°C</t>
  </si>
  <si>
    <t>- zvýšení metodické pomoci ministerstvem - jednotnost rozhodovací praxe soudů - soustředění stavebních úřadů jen na obce s rozšířenou působností - stanovení kval. požadavků pro výkon funkce na prvoinstančním stavebním úřadu</t>
  </si>
  <si>
    <t>Krajský úřad Olomouckého kraje</t>
  </si>
  <si>
    <t>Jeremenkova</t>
  </si>
  <si>
    <t>1191/40a</t>
  </si>
  <si>
    <t>qiabfmf</t>
  </si>
  <si>
    <t>posta@kr-olomoucky.cz</t>
  </si>
  <si>
    <t>h.mazurova@kr-olomoucky.cz</t>
  </si>
  <si>
    <t>Krajský úřad Zlínského kraje</t>
  </si>
  <si>
    <t>třída Tomáše Bati</t>
  </si>
  <si>
    <t>scsbwku</t>
  </si>
  <si>
    <t>podatelna@kr-zlinsky.cz</t>
  </si>
  <si>
    <t>miroslav.zeman@kr-zlinsky.cz</t>
  </si>
  <si>
    <t>184/2006 Sb., vyvlasťnovací řízení, 10%</t>
  </si>
  <si>
    <t>Krajský úřad Moravskoslezského kraje</t>
  </si>
  <si>
    <t>28. října</t>
  </si>
  <si>
    <t>2771/117</t>
  </si>
  <si>
    <t>8x6bxsd</t>
  </si>
  <si>
    <t>posta@kr-moravskoslezsky.cz</t>
  </si>
  <si>
    <t>pavlina.sniegonova@kr-moravskoslezsky.cz</t>
  </si>
  <si>
    <t>renata.chrastkova@kr-moravskoslezsky.cz</t>
  </si>
  <si>
    <t>Malinovského náměstí</t>
  </si>
  <si>
    <t>624/3</t>
  </si>
  <si>
    <t>a7kbrrn</t>
  </si>
  <si>
    <t>posta@brno.cz</t>
  </si>
  <si>
    <t>rehorkova.eva@brno.cz</t>
  </si>
  <si>
    <t>ugwitz.daniel@brno.cz</t>
  </si>
  <si>
    <t>Vyvlastňovací úřad dle z.č. 184/2006 Sb. - poměr k agendám dle stavebního zákona: 0</t>
  </si>
  <si>
    <t>2008 - ZOZ</t>
  </si>
  <si>
    <t>2009 - ZOZ</t>
  </si>
  <si>
    <t>2010 - ZOZ</t>
  </si>
  <si>
    <t>2011 - ZOZ</t>
  </si>
  <si>
    <t xml:space="preserve"> </t>
  </si>
  <si>
    <t>třída 12.</t>
  </si>
  <si>
    <t>vyšší než třída 12.</t>
  </si>
  <si>
    <t xml:space="preserve">Vedoucí úřadu </t>
  </si>
  <si>
    <t>Kontaktní osoba úřadu</t>
  </si>
  <si>
    <t>Počet úředních osob v úřadu, které vykonávají agendu územního rozhodování a stavebního řádu, nebo se na ní bezprostředně podílí</t>
  </si>
  <si>
    <t>Kontrola 1</t>
  </si>
  <si>
    <t>Oprávněné úřední osoby se ZOZ</t>
  </si>
  <si>
    <t>Kontrola 2</t>
  </si>
  <si>
    <t>Kontrola 3</t>
  </si>
  <si>
    <t>Kontrola 4</t>
  </si>
  <si>
    <t>Kontrola 5</t>
  </si>
  <si>
    <t>Programové vybavení úřadu</t>
  </si>
  <si>
    <t>Úkony podle zákona č. 183/2006 Sb., o územním pláno-vání a stavebním řádu, ve znění pozdějších předpisů</t>
  </si>
  <si>
    <t xml:space="preserve">Správní žaloby proti rozhodnutím podle zákona č. 150/2002 Sb., soudního řádu správního, ve znění pozdějších předpisů   </t>
  </si>
  <si>
    <t xml:space="preserve">Kontroly podle zákona č. 131/2000 Sb., o hlavním městě Praze, ve znění pozdějších předpisů, a usnesení vlády č. 1181 ze dne 18. 10. 2006  </t>
  </si>
  <si>
    <t>Kraj / územně členěné statutární město</t>
  </si>
  <si>
    <r>
      <t xml:space="preserve">Působnost úřadu
</t>
    </r>
    <r>
      <rPr>
        <sz val="9"/>
        <rFont val="Arial"/>
        <family val="2"/>
        <charset val="238"/>
      </rPr>
      <t>magistrát územně člen. statutárního města = 1
krajský úřad = 2</t>
    </r>
  </si>
  <si>
    <t>Název krajského úřadu / magistrátu</t>
  </si>
  <si>
    <t>Název ulice nebo jiného veřejného prostranství, pokud se v daném místě užívají nebo název obce, části obce apod.</t>
  </si>
  <si>
    <t xml:space="preserve">Číslo popisné / orientační </t>
  </si>
  <si>
    <t xml:space="preserve">PSČ </t>
  </si>
  <si>
    <t>Název adresní pošty</t>
  </si>
  <si>
    <t>Podatelna - email</t>
  </si>
  <si>
    <t>Odbor / oddělení / úsek ve kterých je zařazen obecný stavební úřad (dále jen "úřad")</t>
  </si>
  <si>
    <t>Vedoucí - titul před jménem</t>
  </si>
  <si>
    <t>Vedoucí - jméno</t>
  </si>
  <si>
    <t xml:space="preserve">Vedoucí - příjmení 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</si>
  <si>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</si>
  <si>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</si>
  <si>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</si>
  <si>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</si>
  <si>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</si>
  <si>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 xml:space="preserve">Kontaktní osoba - příjmení </t>
  </si>
  <si>
    <t>Kontaktní osoba - titul za jménem</t>
  </si>
  <si>
    <t>Kontaktní osoba - email, příp. e-mail úřadu</t>
  </si>
  <si>
    <t xml:space="preserve">Počet oprávněných úředních osob </t>
  </si>
  <si>
    <t xml:space="preserve">Počet ostatních úředních osob 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</si>
  <si>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</si>
  <si>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</si>
  <si>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</si>
  <si>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</si>
  <si>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28&lt;=25</t>
  </si>
  <si>
    <t>29&lt;=23</t>
  </si>
  <si>
    <t>Součet  oprávněných úředních osob - vzdělání</t>
  </si>
  <si>
    <t>33=23</t>
  </si>
  <si>
    <t>Součet oprávněných úředních osob - praxe</t>
  </si>
  <si>
    <t>37=23</t>
  </si>
  <si>
    <t>Součet oprávněných úředních osob - platové třídy</t>
  </si>
  <si>
    <t>45=23</t>
  </si>
  <si>
    <t xml:space="preserve">Počet vydaných usnesení o postoupení pro nepříslušnost - § 12 </t>
  </si>
  <si>
    <t xml:space="preserve">Počet vydaných usnesení o pověření jiného správního orgánu - § 80 odst. 4 písm. c) </t>
  </si>
  <si>
    <t>Počet vydaných rozhodnutí odvolacího správního orgánu -  § 90 odst. 1 písm. a), b), c)</t>
  </si>
  <si>
    <t>Počet vydaných rozhodnutí odvolacího správního orgánu -  § 90 odst. 4</t>
  </si>
  <si>
    <t>Počet vydaných rozhodnutí odvolacího správního orgánu -  § 90 odst. 5</t>
  </si>
  <si>
    <t xml:space="preserve">Počet vydaných usnesení o zrušení vyjádření, osvědčení nebo sdělení - § 156 odst. 2 </t>
  </si>
  <si>
    <t xml:space="preserve">Počet vydaných vyrozumění o vyřízení stížnosti - § 175 odst. 5 </t>
  </si>
  <si>
    <t xml:space="preserve">Počet vydaných rozhodnutí o odvoláních proti rozhodnutí o námitkách proti protokolu o kontrole </t>
  </si>
  <si>
    <t xml:space="preserve">V případě, že ano, uveďte jaké (vč. souvisejícího právního předpisu) a v jakém poměru k agendám dle stavebního zákona. </t>
  </si>
  <si>
    <t>Ing.</t>
  </si>
  <si>
    <t>Ivana</t>
  </si>
  <si>
    <t>Jakoubková</t>
  </si>
  <si>
    <t>JUDr.</t>
  </si>
  <si>
    <t>Vladimíra</t>
  </si>
  <si>
    <t>Krejčová</t>
  </si>
  <si>
    <t>Středočeský</t>
  </si>
  <si>
    <t>Praha 5</t>
  </si>
  <si>
    <t>Odbor regionálního rozvoje / oddělení územního řízení a oddělení stavebního řízení</t>
  </si>
  <si>
    <t>Ing., JUDr.</t>
  </si>
  <si>
    <t>Jaroslav, Lenka</t>
  </si>
  <si>
    <t>Smíšek, Poláčková</t>
  </si>
  <si>
    <t>2572808289, 257280391</t>
  </si>
  <si>
    <t>smisek@kr-s.cz, polackova@kr-s.cz</t>
  </si>
  <si>
    <t>Lenka</t>
  </si>
  <si>
    <t>Holendová</t>
  </si>
  <si>
    <t>jednotliví pracovníci mají odpovídající počítačové vybavení, odbornou literaturu, možnost školení atd., k dispozici příruční archiv a úložné prostory v rámci jednotlivých kanceláří</t>
  </si>
  <si>
    <t>Jihočeský</t>
  </si>
  <si>
    <t>Odbor regionálního rozvoje, územního plánování, stavebního řádu a investic / oddělení stavebního řádu</t>
  </si>
  <si>
    <t>Ing. Bc.</t>
  </si>
  <si>
    <t>Ludvík</t>
  </si>
  <si>
    <t>Zíma</t>
  </si>
  <si>
    <t>zima@kraj-jihocesky.cz</t>
  </si>
  <si>
    <t>Viktor</t>
  </si>
  <si>
    <t>Tomsik</t>
  </si>
  <si>
    <t>Vybavení je na potřebné úrovni, možnost sebevzdělávání - vysílání na školení, po problémech v minulosti se podařilo doplnit stav pracovníků i když v roce 2012 odešly 4 pracovnice (3 na MD) došlo k přijetí nových pracovníků na dobu určitou (po dobu MD), avšak absolventů bez zkušeností v činnosti odvolacího orgánu, kteří se postupně teprve zapracovávají</t>
  </si>
  <si>
    <t>Obsazenost kanceláří pracovníky vykonávající činnost stavebního úřadu by měla být max. 2 pracovníky.</t>
  </si>
  <si>
    <t>Plzeňský</t>
  </si>
  <si>
    <t>podatelna@plzensky-kraj.cz</t>
  </si>
  <si>
    <t>Odbor regionálního rozvoje / oddělení stavebního řádu</t>
  </si>
  <si>
    <t>Ing. arch.</t>
  </si>
  <si>
    <t>Miloslav</t>
  </si>
  <si>
    <t>Michalec</t>
  </si>
  <si>
    <t>miloslav.michalec@plzensky-kraj.cz</t>
  </si>
  <si>
    <t>Helena</t>
  </si>
  <si>
    <t>Štvánová</t>
  </si>
  <si>
    <t>Karlovarský</t>
  </si>
  <si>
    <t>epodatelna@kr-karlovarsky</t>
  </si>
  <si>
    <t>Mgr.</t>
  </si>
  <si>
    <t>Lubomír</t>
  </si>
  <si>
    <t>Novotný</t>
  </si>
  <si>
    <t>Petr</t>
  </si>
  <si>
    <t>Vajce</t>
  </si>
  <si>
    <t>Památková péče, zákon č. 20/1987 Sb. - odvolací orgán poměr 1:10; Speciální stavební úřad, 1. a 2. instance, Rozhodování podle zákona č. 183/2006 Sb. a 13/1997 Sb., poměr 1:10</t>
  </si>
  <si>
    <t>Nízká právní podpora, nevýkonné technické vybavení, šetření v oblasti školení, zhoršení všech podmínek</t>
  </si>
  <si>
    <t>Kvalitní metodika, zajištění nového technického vybavení, větší objem financí na školení</t>
  </si>
  <si>
    <t>Ústecký</t>
  </si>
  <si>
    <t>posta@kr-ustecky.cz; urad@kr-ustecky.cz</t>
  </si>
  <si>
    <t>Odbor územního plánování a stavebního řádu / oddělení stavebního řádu</t>
  </si>
  <si>
    <t>Hana</t>
  </si>
  <si>
    <t>Bergmannová</t>
  </si>
  <si>
    <t>Váňová</t>
  </si>
  <si>
    <t>vanova.l@kr-ustecky.cz</t>
  </si>
  <si>
    <t>Liberecký</t>
  </si>
  <si>
    <t>RNDr.</t>
  </si>
  <si>
    <t>Kateřina</t>
  </si>
  <si>
    <t>Lauermannová</t>
  </si>
  <si>
    <t>Martina</t>
  </si>
  <si>
    <t>Poláková</t>
  </si>
  <si>
    <t>martina.polakova@kraj-lbc.cz</t>
  </si>
  <si>
    <t>1. Působnosti dle zák.č. 256/2001 Sb. o pohřebnictví, konkr. dle § 3 odst.2,§ 18 odst.3,§ 4 odst.1,§ 28 odst.2 a 3. 2. Působnosti dle zák.č.122/2004 Sb. o válečných hrobech, konkr.dle § 4 odst.2, § 5 odst.3. 3. Vede odvolací řízení o odvolání proti rozhodnutí o vyvlastnění, vykonává působnosti dle zák.č.184/2006 Sb. o vyvlastnění, konkr.dle § 16 odst.2 a 3. 4.Podává a projednává připomínky k návrhům právních předpisů v meziresortním připomínkovém řízení, které tvoří právní okolí ke stavebnímu zákonu (v r. 2011 4krát), zpracovává vyjádření k soudním žalobám a kasačním stížnostem a k návrhům na odkladný účinek žaloby. Rozsah těchto agend je cca 7 - 10 %.</t>
  </si>
  <si>
    <t>Královéhradecký</t>
  </si>
  <si>
    <t>Hradec Králové 3</t>
  </si>
  <si>
    <t>Dr.</t>
  </si>
  <si>
    <t>Jana</t>
  </si>
  <si>
    <t>Řezníčková</t>
  </si>
  <si>
    <t>Taťána</t>
  </si>
  <si>
    <t>Fofová</t>
  </si>
  <si>
    <t>Dosud jsme se nesetkali z žádnými překážkami, které by negativně ovlivnily podmínky pro výkon státní správy.</t>
  </si>
  <si>
    <t>Pardubický</t>
  </si>
  <si>
    <t>Odbor majetkový, stavebního řádu a investic / oddělení stavebního řádu</t>
  </si>
  <si>
    <t>Jan</t>
  </si>
  <si>
    <t>Klimeš</t>
  </si>
  <si>
    <t>Nemámě zásadních výhrad.</t>
  </si>
  <si>
    <t>Momentálně nemáme doporučení.</t>
  </si>
  <si>
    <t>Vysočina</t>
  </si>
  <si>
    <t>Jihlava 4</t>
  </si>
  <si>
    <t>Odbor územního plánování a stavebního řádu/oddělení stavebního řádu</t>
  </si>
  <si>
    <t>Strejček</t>
  </si>
  <si>
    <t>Svoboda</t>
  </si>
  <si>
    <t>Jihomoravský</t>
  </si>
  <si>
    <t>Žerotínovo náměstí</t>
  </si>
  <si>
    <t>posta @kr-jihomoravsky.cz</t>
  </si>
  <si>
    <t>Věra</t>
  </si>
  <si>
    <t>Vojáčková</t>
  </si>
  <si>
    <t>-</t>
  </si>
  <si>
    <t>vojackova.vera@kr-jihomoravsky.cz</t>
  </si>
  <si>
    <t>Dagmar</t>
  </si>
  <si>
    <t>Babirádová</t>
  </si>
  <si>
    <t>Olomoucký</t>
  </si>
  <si>
    <t>Odbor strategického rozvoje kraje / oddělení územního plánování a stavebního řádu</t>
  </si>
  <si>
    <t>Bc. Ing.</t>
  </si>
  <si>
    <t>Mazurová</t>
  </si>
  <si>
    <t>pověřena zastupováním vedoucího odboru</t>
  </si>
  <si>
    <t>Zlínský</t>
  </si>
  <si>
    <t>Miroslav</t>
  </si>
  <si>
    <t>Zeman</t>
  </si>
  <si>
    <t>Bc.</t>
  </si>
  <si>
    <t>Veronika</t>
  </si>
  <si>
    <t>Seitlová</t>
  </si>
  <si>
    <t>veronika.seitlova@kr-zlinsky.cz</t>
  </si>
  <si>
    <t>Nejsou žádné výhrady pro výkon státní správy</t>
  </si>
  <si>
    <t>Moravskoslezský</t>
  </si>
  <si>
    <t>Ostrava 41</t>
  </si>
  <si>
    <t>Odbor územního plánování, stavebního řádu a kultury / oddělení stavebního řádu</t>
  </si>
  <si>
    <t>Pavlína</t>
  </si>
  <si>
    <t>Sniegoňová</t>
  </si>
  <si>
    <t>Renata</t>
  </si>
  <si>
    <t>Chrástkova</t>
  </si>
  <si>
    <t>1 - agenda dle zákona č. 62/1988 Sb. - 0,01%; agenda dle zákona č. 18/1977 - 0,1%; agenda dle zákona č. 128/2000 Sb. (metodická pomoc) - 10%, agenda dle zákona č. 184/2006 Sb. - 18%</t>
  </si>
  <si>
    <t>Veškeré požadavky a podmínky pro výkon státní správy jsou aktuálně řešeny a naplňovány.</t>
  </si>
  <si>
    <t>žádná</t>
  </si>
  <si>
    <t>Brno 1</t>
  </si>
  <si>
    <t>Odbor územního a stavebního řízení</t>
  </si>
  <si>
    <t>Eva</t>
  </si>
  <si>
    <t>Řehořková</t>
  </si>
  <si>
    <t>Mgr. Ing.</t>
  </si>
  <si>
    <t>Daniel</t>
  </si>
  <si>
    <t>Ugwitz</t>
  </si>
  <si>
    <t>Moravská Ostrava</t>
  </si>
  <si>
    <t>Břetislav</t>
  </si>
  <si>
    <t>Gibas</t>
  </si>
  <si>
    <t>bgibas@ostrava.cz</t>
  </si>
  <si>
    <t>zákon č. 184/2006 Sb.</t>
  </si>
  <si>
    <t>246/4</t>
  </si>
  <si>
    <t>info@plzen.eu</t>
  </si>
  <si>
    <t>Odbor stavebně správní / oddělení odvolání a stížností</t>
  </si>
  <si>
    <t>Jiří</t>
  </si>
  <si>
    <t>Balihar</t>
  </si>
  <si>
    <t>vyvlastňovací úřad z. 1894/2006Sb.</t>
  </si>
  <si>
    <t>pracovní úvazky</t>
  </si>
  <si>
    <t>Počet pracovních úvazků oprávněných úředních osob a ZOZ</t>
  </si>
  <si>
    <t>2012 - ZOZ</t>
  </si>
  <si>
    <t>2008 - prac. úvazky</t>
  </si>
  <si>
    <t>2009 - prac.  úvazky</t>
  </si>
  <si>
    <t>2010 - prac. úvazky</t>
  </si>
  <si>
    <t>2011 - prac. úvazky</t>
  </si>
  <si>
    <t>2012 - prac. úvazky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</si>
  <si>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</si>
  <si>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</si>
  <si>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</si>
  <si>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pří-stup k údajům katastru nemovitostí
</t>
    </r>
    <r>
      <rPr>
        <sz val="9"/>
        <rFont val="Arial"/>
        <family val="2"/>
        <charset val="238"/>
      </rPr>
      <t>Ano=1 Ne=0</t>
    </r>
  </si>
  <si>
    <r>
      <t xml:space="preserve">Vykonává útvar další agendy, než výše uvedené?
</t>
    </r>
    <r>
      <rPr>
        <sz val="9"/>
        <rFont val="Arial"/>
        <family val="2"/>
        <charset val="238"/>
      </rPr>
      <t>Ano=1 Ne=0</t>
    </r>
  </si>
  <si>
    <r>
      <t xml:space="preserve">Jak hodnotíte podmínky pro výkon státní správy na svém úřadě
</t>
    </r>
    <r>
      <rPr>
        <sz val="9"/>
        <rFont val="Arial"/>
        <family val="2"/>
        <charset val="238"/>
      </rPr>
      <t>Výborně=1
Chvalitebně=2
Dobře=3
Dostatečně=4
Nedostatečně=5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</si>
</sst>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rgb="FF000000"/>
      <name val="Arial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sz val="9"/>
      <color theme="0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61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5" applyNumberFormat="0" applyAlignment="0" applyProtection="0"/>
    <xf numFmtId="0" fontId="10" fillId="21" borderId="5" applyNumberForma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5" borderId="11" applyNumberFormat="0" applyAlignment="0" applyProtection="0"/>
    <xf numFmtId="0" fontId="19" fillId="25" borderId="11" applyNumberFormat="0" applyAlignment="0" applyProtection="0"/>
    <xf numFmtId="0" fontId="20" fillId="26" borderId="11" applyNumberFormat="0" applyAlignment="0" applyProtection="0"/>
    <xf numFmtId="0" fontId="20" fillId="26" borderId="11" applyNumberFormat="0" applyAlignment="0" applyProtection="0"/>
    <xf numFmtId="0" fontId="21" fillId="26" borderId="12" applyNumberFormat="0" applyAlignment="0" applyProtection="0"/>
    <xf numFmtId="0" fontId="21" fillId="26" borderId="12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24" fillId="0" borderId="0">
      <alignment vertical="top"/>
    </xf>
    <xf numFmtId="0" fontId="6" fillId="0" borderId="0"/>
    <xf numFmtId="0" fontId="24" fillId="0" borderId="0">
      <alignment vertical="top"/>
    </xf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4" fillId="0" borderId="0">
      <alignment vertical="top"/>
    </xf>
    <xf numFmtId="0" fontId="3" fillId="0" borderId="0"/>
    <xf numFmtId="0" fontId="3" fillId="0" borderId="0"/>
    <xf numFmtId="0" fontId="23" fillId="0" borderId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39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39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41" fillId="0" borderId="6" applyNumberFormat="0" applyFill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4" fillId="24" borderId="0" applyNumberFormat="0" applyBorder="0" applyAlignment="0" applyProtection="0"/>
    <xf numFmtId="0" fontId="45" fillId="20" borderId="0" applyNumberFormat="0" applyBorder="0" applyAlignment="0" applyProtection="0"/>
    <xf numFmtId="0" fontId="46" fillId="22" borderId="0" applyNumberFormat="0" applyBorder="0" applyAlignment="0" applyProtection="0"/>
    <xf numFmtId="0" fontId="47" fillId="25" borderId="11" applyNumberFormat="0" applyAlignment="0" applyProtection="0"/>
    <xf numFmtId="0" fontId="48" fillId="26" borderId="12" applyNumberFormat="0" applyAlignment="0" applyProtection="0"/>
    <xf numFmtId="0" fontId="49" fillId="26" borderId="11" applyNumberFormat="0" applyAlignment="0" applyProtection="0"/>
    <xf numFmtId="0" fontId="50" fillId="0" borderId="10" applyNumberFormat="0" applyFill="0" applyAlignment="0" applyProtection="0"/>
    <xf numFmtId="0" fontId="51" fillId="21" borderId="5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0" fillId="0" borderId="4" applyNumberFormat="0" applyFill="0" applyAlignment="0" applyProtection="0"/>
    <xf numFmtId="0" fontId="54" fillId="27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54" fillId="14" borderId="0" applyNumberFormat="0" applyBorder="0" applyAlignment="0" applyProtection="0"/>
    <xf numFmtId="0" fontId="54" fillId="2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54" fillId="15" borderId="0" applyNumberFormat="0" applyBorder="0" applyAlignment="0" applyProtection="0"/>
    <xf numFmtId="0" fontId="54" fillId="2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54" fillId="16" borderId="0" applyNumberFormat="0" applyBorder="0" applyAlignment="0" applyProtection="0"/>
    <xf numFmtId="0" fontId="54" fillId="3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54" fillId="17" borderId="0" applyNumberFormat="0" applyBorder="0" applyAlignment="0" applyProtection="0"/>
    <xf numFmtId="0" fontId="54" fillId="3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54" fillId="18" borderId="0" applyNumberFormat="0" applyBorder="0" applyAlignment="0" applyProtection="0"/>
    <xf numFmtId="0" fontId="54" fillId="3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54" fillId="19" borderId="0" applyNumberFormat="0" applyBorder="0" applyAlignment="0" applyProtection="0"/>
    <xf numFmtId="0" fontId="2" fillId="0" borderId="0"/>
    <xf numFmtId="0" fontId="2" fillId="23" borderId="9" applyNumberFormat="0" applyFont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" fillId="0" borderId="0"/>
    <xf numFmtId="0" fontId="1" fillId="23" borderId="9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9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9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3" fillId="0" borderId="0"/>
    <xf numFmtId="0" fontId="1" fillId="0" borderId="0"/>
    <xf numFmtId="0" fontId="1" fillId="23" borderId="9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9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3" fillId="0" borderId="0"/>
  </cellStyleXfs>
  <cellXfs count="64">
    <xf numFmtId="0" fontId="0" fillId="0" borderId="0" xfId="0"/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28" fillId="34" borderId="1" xfId="0" applyFont="1" applyFill="1" applyBorder="1" applyAlignment="1">
      <alignment horizontal="center" vertical="top"/>
    </xf>
    <xf numFmtId="0" fontId="25" fillId="34" borderId="1" xfId="0" applyFont="1" applyFill="1" applyBorder="1" applyAlignment="1">
      <alignment horizontal="left" vertical="top" wrapText="1"/>
    </xf>
    <xf numFmtId="1" fontId="27" fillId="0" borderId="1" xfId="0" applyNumberFormat="1" applyFont="1" applyBorder="1" applyAlignment="1">
      <alignment vertical="top"/>
    </xf>
    <xf numFmtId="0" fontId="30" fillId="35" borderId="1" xfId="0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30" fillId="0" borderId="0" xfId="0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9" fillId="0" borderId="0" xfId="0" applyFont="1" applyFill="1" applyBorder="1" applyAlignment="1">
      <alignment vertical="top"/>
    </xf>
    <xf numFmtId="0" fontId="29" fillId="0" borderId="0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horizontal="center" vertical="top"/>
    </xf>
    <xf numFmtId="1" fontId="27" fillId="0" borderId="0" xfId="0" applyNumberFormat="1" applyFont="1" applyBorder="1" applyAlignment="1">
      <alignment vertical="top"/>
    </xf>
    <xf numFmtId="1" fontId="0" fillId="0" borderId="0" xfId="0" applyNumberFormat="1" applyFill="1" applyBorder="1" applyAlignment="1">
      <alignment vertical="top"/>
    </xf>
    <xf numFmtId="0" fontId="28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left" vertical="top" wrapText="1"/>
    </xf>
    <xf numFmtId="1" fontId="27" fillId="0" borderId="0" xfId="0" applyNumberFormat="1" applyFont="1" applyFill="1" applyBorder="1" applyAlignment="1">
      <alignment vertical="top"/>
    </xf>
    <xf numFmtId="1" fontId="27" fillId="0" borderId="15" xfId="0" applyNumberFormat="1" applyFont="1" applyBorder="1" applyAlignment="1">
      <alignment vertical="top"/>
    </xf>
    <xf numFmtId="0" fontId="33" fillId="35" borderId="1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1" fontId="27" fillId="0" borderId="1" xfId="0" applyNumberFormat="1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34" borderId="1" xfId="0" applyFill="1" applyBorder="1"/>
    <xf numFmtId="0" fontId="0" fillId="0" borderId="13" xfId="0" applyBorder="1" applyAlignment="1">
      <alignment vertical="top" wrapText="1"/>
    </xf>
    <xf numFmtId="0" fontId="0" fillId="34" borderId="1" xfId="0" applyFill="1" applyBorder="1" applyAlignment="1">
      <alignment vertical="top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0" fontId="33" fillId="35" borderId="1" xfId="0" applyFont="1" applyFill="1" applyBorder="1" applyAlignment="1">
      <alignment vertical="top" wrapText="1"/>
    </xf>
    <xf numFmtId="0" fontId="36" fillId="34" borderId="1" xfId="0" applyFont="1" applyFill="1" applyBorder="1"/>
    <xf numFmtId="0" fontId="36" fillId="34" borderId="2" xfId="0" applyFont="1" applyFill="1" applyBorder="1"/>
    <xf numFmtId="1" fontId="27" fillId="0" borderId="3" xfId="0" applyNumberFormat="1" applyFont="1" applyBorder="1" applyAlignment="1">
      <alignment vertical="top"/>
    </xf>
    <xf numFmtId="0" fontId="0" fillId="0" borderId="0" xfId="0" applyFill="1" applyBorder="1"/>
    <xf numFmtId="0" fontId="33" fillId="0" borderId="0" xfId="0" applyFont="1" applyFill="1" applyBorder="1" applyAlignment="1">
      <alignment vertical="top" wrapText="1"/>
    </xf>
    <xf numFmtId="0" fontId="33" fillId="35" borderId="2" xfId="0" applyFont="1" applyFill="1" applyBorder="1" applyAlignment="1">
      <alignment vertical="center" wrapText="1"/>
    </xf>
    <xf numFmtId="0" fontId="37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vertical="top"/>
    </xf>
    <xf numFmtId="0" fontId="40" fillId="0" borderId="1" xfId="63" applyFont="1" applyFill="1" applyBorder="1" applyAlignment="1">
      <alignment vertical="top" wrapText="1"/>
    </xf>
    <xf numFmtId="0" fontId="25" fillId="34" borderId="1" xfId="63" applyFont="1" applyFill="1" applyBorder="1" applyAlignment="1">
      <alignment horizontal="center" vertical="top" wrapText="1"/>
    </xf>
    <xf numFmtId="0" fontId="25" fillId="33" borderId="1" xfId="63" applyFont="1" applyFill="1" applyBorder="1" applyAlignment="1">
      <alignment vertical="top" wrapText="1"/>
    </xf>
    <xf numFmtId="0" fontId="25" fillId="34" borderId="1" xfId="205" quotePrefix="1" applyNumberFormat="1" applyFont="1" applyFill="1" applyBorder="1" applyAlignment="1">
      <alignment vertical="top" wrapText="1"/>
    </xf>
    <xf numFmtId="0" fontId="25" fillId="34" borderId="1" xfId="63" applyFont="1" applyFill="1" applyBorder="1" applyAlignment="1">
      <alignment horizontal="center" vertical="top"/>
    </xf>
    <xf numFmtId="0" fontId="25" fillId="36" borderId="1" xfId="63" applyFont="1" applyFill="1" applyBorder="1" applyAlignment="1">
      <alignment horizontal="center" vertical="top"/>
    </xf>
    <xf numFmtId="0" fontId="40" fillId="0" borderId="1" xfId="63" applyFont="1" applyFill="1" applyBorder="1" applyAlignment="1">
      <alignment vertical="top"/>
    </xf>
    <xf numFmtId="0" fontId="25" fillId="36" borderId="1" xfId="159" applyFont="1" applyFill="1" applyBorder="1" applyAlignment="1">
      <alignment horizontal="center" vertical="top"/>
    </xf>
    <xf numFmtId="49" fontId="40" fillId="0" borderId="1" xfId="63" applyNumberFormat="1" applyFont="1" applyFill="1" applyBorder="1" applyAlignment="1">
      <alignment vertical="top"/>
    </xf>
    <xf numFmtId="0" fontId="25" fillId="34" borderId="0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25" fillId="34" borderId="16" xfId="0" applyFont="1" applyFill="1" applyBorder="1" applyAlignment="1">
      <alignment vertical="top" wrapText="1"/>
    </xf>
    <xf numFmtId="0" fontId="25" fillId="34" borderId="16" xfId="0" applyFont="1" applyFill="1" applyBorder="1" applyAlignment="1">
      <alignment vertical="top" wrapText="1"/>
    </xf>
    <xf numFmtId="0" fontId="40" fillId="36" borderId="1" xfId="205" quotePrefix="1" applyNumberFormat="1" applyFont="1" applyFill="1" applyBorder="1" applyAlignment="1">
      <alignment horizontal="center" vertical="top" wrapText="1"/>
    </xf>
    <xf numFmtId="0" fontId="40" fillId="0" borderId="1" xfId="63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40" fillId="36" borderId="1" xfId="205" applyFont="1" applyFill="1" applyBorder="1" applyAlignment="1">
      <alignment horizontal="center" vertical="top" wrapText="1"/>
    </xf>
    <xf numFmtId="0" fontId="25" fillId="33" borderId="3" xfId="63" applyFont="1" applyFill="1" applyBorder="1" applyAlignment="1">
      <alignment vertical="top" wrapText="1"/>
    </xf>
    <xf numFmtId="0" fontId="25" fillId="33" borderId="14" xfId="63" applyFont="1" applyFill="1" applyBorder="1" applyAlignment="1">
      <alignment vertical="top" wrapText="1"/>
    </xf>
    <xf numFmtId="0" fontId="25" fillId="33" borderId="15" xfId="63" applyFont="1" applyFill="1" applyBorder="1" applyAlignment="1">
      <alignment vertical="top" wrapText="1"/>
    </xf>
  </cellXfs>
  <cellStyles count="361">
    <cellStyle name="20 % – Zvýraznění1" xfId="1" builtinId="30" customBuiltin="1"/>
    <cellStyle name="20 % – Zvýraznění1 2" xfId="2"/>
    <cellStyle name="20 % – Zvýraznění1 2 2" xfId="98"/>
    <cellStyle name="20 % – Zvýraznění1 2 2 2" xfId="99"/>
    <cellStyle name="20 % – Zvýraznění1 2 2 3" xfId="100"/>
    <cellStyle name="20 % – Zvýraznění1 2 3" xfId="101"/>
    <cellStyle name="20 % – Zvýraznění1 2 4" xfId="102"/>
    <cellStyle name="20 % – Zvýraznění1 3" xfId="250"/>
    <cellStyle name="20 % – Zvýraznění1 3 2" xfId="277"/>
    <cellStyle name="20 % – Zvýraznění1 4" xfId="291"/>
    <cellStyle name="20 % – Zvýraznění1 4 2" xfId="319"/>
    <cellStyle name="20 % – Zvýraznění1 4 2 2" xfId="348"/>
    <cellStyle name="20 % – Zvýraznění1 4 3" xfId="305"/>
    <cellStyle name="20 % – Zvýraznění1 4 4" xfId="334"/>
    <cellStyle name="20 % – Zvýraznění2" xfId="3" builtinId="34" customBuiltin="1"/>
    <cellStyle name="20 % – Zvýraznění2 2" xfId="4"/>
    <cellStyle name="20 % – Zvýraznění2 2 2" xfId="103"/>
    <cellStyle name="20 % – Zvýraznění2 2 2 2" xfId="104"/>
    <cellStyle name="20 % – Zvýraznění2 2 2 3" xfId="105"/>
    <cellStyle name="20 % – Zvýraznění2 2 3" xfId="106"/>
    <cellStyle name="20 % – Zvýraznění2 2 4" xfId="107"/>
    <cellStyle name="20 % – Zvýraznění2 3" xfId="254"/>
    <cellStyle name="20 % – Zvýraznění2 3 2" xfId="278"/>
    <cellStyle name="20 % – Zvýraznění2 4" xfId="293"/>
    <cellStyle name="20 % – Zvýraznění2 4 2" xfId="321"/>
    <cellStyle name="20 % – Zvýraznění2 4 2 2" xfId="350"/>
    <cellStyle name="20 % – Zvýraznění2 4 3" xfId="307"/>
    <cellStyle name="20 % – Zvýraznění2 4 4" xfId="336"/>
    <cellStyle name="20 % – Zvýraznění3" xfId="5" builtinId="38" customBuiltin="1"/>
    <cellStyle name="20 % – Zvýraznění3 2" xfId="6"/>
    <cellStyle name="20 % – Zvýraznění3 2 2" xfId="108"/>
    <cellStyle name="20 % – Zvýraznění3 2 2 2" xfId="109"/>
    <cellStyle name="20 % – Zvýraznění3 2 2 3" xfId="110"/>
    <cellStyle name="20 % – Zvýraznění3 2 3" xfId="111"/>
    <cellStyle name="20 % – Zvýraznění3 2 4" xfId="112"/>
    <cellStyle name="20 % – Zvýraznění3 3" xfId="258"/>
    <cellStyle name="20 % – Zvýraznění3 3 2" xfId="279"/>
    <cellStyle name="20 % – Zvýraznění3 4" xfId="295"/>
    <cellStyle name="20 % – Zvýraznění3 4 2" xfId="323"/>
    <cellStyle name="20 % – Zvýraznění3 4 2 2" xfId="352"/>
    <cellStyle name="20 % – Zvýraznění3 4 3" xfId="309"/>
    <cellStyle name="20 % – Zvýraznění3 4 4" xfId="338"/>
    <cellStyle name="20 % – Zvýraznění4" xfId="7" builtinId="42" customBuiltin="1"/>
    <cellStyle name="20 % – Zvýraznění4 2" xfId="8"/>
    <cellStyle name="20 % – Zvýraznění4 2 2" xfId="113"/>
    <cellStyle name="20 % – Zvýraznění4 2 2 2" xfId="114"/>
    <cellStyle name="20 % – Zvýraznění4 2 2 3" xfId="115"/>
    <cellStyle name="20 % – Zvýraznění4 2 3" xfId="116"/>
    <cellStyle name="20 % – Zvýraznění4 2 4" xfId="117"/>
    <cellStyle name="20 % – Zvýraznění4 3" xfId="262"/>
    <cellStyle name="20 % – Zvýraznění4 3 2" xfId="280"/>
    <cellStyle name="20 % – Zvýraznění4 4" xfId="297"/>
    <cellStyle name="20 % – Zvýraznění4 4 2" xfId="325"/>
    <cellStyle name="20 % – Zvýraznění4 4 2 2" xfId="354"/>
    <cellStyle name="20 % – Zvýraznění4 4 3" xfId="311"/>
    <cellStyle name="20 % – Zvýraznění4 4 4" xfId="340"/>
    <cellStyle name="20 % – Zvýraznění5" xfId="9" builtinId="46" customBuiltin="1"/>
    <cellStyle name="20 % – Zvýraznění5 2" xfId="10"/>
    <cellStyle name="20 % – Zvýraznění5 2 2" xfId="118"/>
    <cellStyle name="20 % – Zvýraznění5 2 2 2" xfId="119"/>
    <cellStyle name="20 % – Zvýraznění5 2 2 3" xfId="120"/>
    <cellStyle name="20 % – Zvýraznění5 2 3" xfId="121"/>
    <cellStyle name="20 % – Zvýraznění5 2 4" xfId="122"/>
    <cellStyle name="20 % – Zvýraznění5 3" xfId="266"/>
    <cellStyle name="20 % – Zvýraznění5 3 2" xfId="281"/>
    <cellStyle name="20 % – Zvýraznění5 4" xfId="299"/>
    <cellStyle name="20 % – Zvýraznění5 4 2" xfId="327"/>
    <cellStyle name="20 % – Zvýraznění5 4 2 2" xfId="356"/>
    <cellStyle name="20 % – Zvýraznění5 4 3" xfId="313"/>
    <cellStyle name="20 % – Zvýraznění5 4 4" xfId="342"/>
    <cellStyle name="20 % – Zvýraznění6" xfId="11" builtinId="50" customBuiltin="1"/>
    <cellStyle name="20 % – Zvýraznění6 2" xfId="12"/>
    <cellStyle name="20 % – Zvýraznění6 2 2" xfId="123"/>
    <cellStyle name="20 % – Zvýraznění6 2 2 2" xfId="124"/>
    <cellStyle name="20 % – Zvýraznění6 2 2 3" xfId="125"/>
    <cellStyle name="20 % – Zvýraznění6 2 3" xfId="126"/>
    <cellStyle name="20 % – Zvýraznění6 2 4" xfId="127"/>
    <cellStyle name="20 % – Zvýraznění6 3" xfId="270"/>
    <cellStyle name="20 % – Zvýraznění6 3 2" xfId="282"/>
    <cellStyle name="20 % – Zvýraznění6 4" xfId="301"/>
    <cellStyle name="20 % – Zvýraznění6 4 2" xfId="329"/>
    <cellStyle name="20 % – Zvýraznění6 4 2 2" xfId="358"/>
    <cellStyle name="20 % – Zvýraznění6 4 3" xfId="315"/>
    <cellStyle name="20 % – Zvýraznění6 4 4" xfId="344"/>
    <cellStyle name="40 % – Zvýraznění1" xfId="13" builtinId="31" customBuiltin="1"/>
    <cellStyle name="40 % – Zvýraznění1 2" xfId="14"/>
    <cellStyle name="40 % – Zvýraznění1 2 2" xfId="128"/>
    <cellStyle name="40 % – Zvýraznění1 2 2 2" xfId="129"/>
    <cellStyle name="40 % – Zvýraznění1 2 2 3" xfId="130"/>
    <cellStyle name="40 % – Zvýraznění1 2 3" xfId="131"/>
    <cellStyle name="40 % – Zvýraznění1 2 4" xfId="132"/>
    <cellStyle name="40 % – Zvýraznění1 3" xfId="251"/>
    <cellStyle name="40 % – Zvýraznění1 3 2" xfId="283"/>
    <cellStyle name="40 % – Zvýraznění1 4" xfId="292"/>
    <cellStyle name="40 % – Zvýraznění1 4 2" xfId="320"/>
    <cellStyle name="40 % – Zvýraznění1 4 2 2" xfId="349"/>
    <cellStyle name="40 % – Zvýraznění1 4 3" xfId="306"/>
    <cellStyle name="40 % – Zvýraznění1 4 4" xfId="335"/>
    <cellStyle name="40 % – Zvýraznění2" xfId="15" builtinId="35" customBuiltin="1"/>
    <cellStyle name="40 % – Zvýraznění2 2" xfId="16"/>
    <cellStyle name="40 % – Zvýraznění2 2 2" xfId="133"/>
    <cellStyle name="40 % – Zvýraznění2 2 2 2" xfId="134"/>
    <cellStyle name="40 % – Zvýraznění2 2 2 3" xfId="135"/>
    <cellStyle name="40 % – Zvýraznění2 2 3" xfId="136"/>
    <cellStyle name="40 % – Zvýraznění2 2 4" xfId="137"/>
    <cellStyle name="40 % – Zvýraznění2 3" xfId="255"/>
    <cellStyle name="40 % – Zvýraznění2 3 2" xfId="284"/>
    <cellStyle name="40 % – Zvýraznění2 4" xfId="294"/>
    <cellStyle name="40 % – Zvýraznění2 4 2" xfId="322"/>
    <cellStyle name="40 % – Zvýraznění2 4 2 2" xfId="351"/>
    <cellStyle name="40 % – Zvýraznění2 4 3" xfId="308"/>
    <cellStyle name="40 % – Zvýraznění2 4 4" xfId="337"/>
    <cellStyle name="40 % – Zvýraznění3" xfId="17" builtinId="39" customBuiltin="1"/>
    <cellStyle name="40 % – Zvýraznění3 2" xfId="18"/>
    <cellStyle name="40 % – Zvýraznění3 2 2" xfId="138"/>
    <cellStyle name="40 % – Zvýraznění3 2 2 2" xfId="139"/>
    <cellStyle name="40 % – Zvýraznění3 2 2 3" xfId="140"/>
    <cellStyle name="40 % – Zvýraznění3 2 3" xfId="141"/>
    <cellStyle name="40 % – Zvýraznění3 2 4" xfId="142"/>
    <cellStyle name="40 % – Zvýraznění3 3" xfId="259"/>
    <cellStyle name="40 % – Zvýraznění3 3 2" xfId="285"/>
    <cellStyle name="40 % – Zvýraznění3 4" xfId="296"/>
    <cellStyle name="40 % – Zvýraznění3 4 2" xfId="324"/>
    <cellStyle name="40 % – Zvýraznění3 4 2 2" xfId="353"/>
    <cellStyle name="40 % – Zvýraznění3 4 3" xfId="310"/>
    <cellStyle name="40 % – Zvýraznění3 4 4" xfId="339"/>
    <cellStyle name="40 % – Zvýraznění4" xfId="19" builtinId="43" customBuiltin="1"/>
    <cellStyle name="40 % – Zvýraznění4 2" xfId="20"/>
    <cellStyle name="40 % – Zvýraznění4 2 2" xfId="143"/>
    <cellStyle name="40 % – Zvýraznění4 2 2 2" xfId="144"/>
    <cellStyle name="40 % – Zvýraznění4 2 2 3" xfId="145"/>
    <cellStyle name="40 % – Zvýraznění4 2 3" xfId="146"/>
    <cellStyle name="40 % – Zvýraznění4 2 4" xfId="147"/>
    <cellStyle name="40 % – Zvýraznění4 3" xfId="263"/>
    <cellStyle name="40 % – Zvýraznění4 3 2" xfId="286"/>
    <cellStyle name="40 % – Zvýraznění4 4" xfId="298"/>
    <cellStyle name="40 % – Zvýraznění4 4 2" xfId="326"/>
    <cellStyle name="40 % – Zvýraznění4 4 2 2" xfId="355"/>
    <cellStyle name="40 % – Zvýraznění4 4 3" xfId="312"/>
    <cellStyle name="40 % – Zvýraznění4 4 4" xfId="341"/>
    <cellStyle name="40 % – Zvýraznění5" xfId="21" builtinId="47" customBuiltin="1"/>
    <cellStyle name="40 % – Zvýraznění5 2" xfId="22"/>
    <cellStyle name="40 % – Zvýraznění5 2 2" xfId="148"/>
    <cellStyle name="40 % – Zvýraznění5 2 2 2" xfId="149"/>
    <cellStyle name="40 % – Zvýraznění5 2 2 3" xfId="150"/>
    <cellStyle name="40 % – Zvýraznění5 2 3" xfId="151"/>
    <cellStyle name="40 % – Zvýraznění5 2 4" xfId="152"/>
    <cellStyle name="40 % – Zvýraznění5 3" xfId="267"/>
    <cellStyle name="40 % – Zvýraznění5 3 2" xfId="287"/>
    <cellStyle name="40 % – Zvýraznění5 4" xfId="300"/>
    <cellStyle name="40 % – Zvýraznění5 4 2" xfId="328"/>
    <cellStyle name="40 % – Zvýraznění5 4 2 2" xfId="357"/>
    <cellStyle name="40 % – Zvýraznění5 4 3" xfId="314"/>
    <cellStyle name="40 % – Zvýraznění5 4 4" xfId="343"/>
    <cellStyle name="40 % – Zvýraznění6" xfId="23" builtinId="51" customBuiltin="1"/>
    <cellStyle name="40 % – Zvýraznění6 2" xfId="24"/>
    <cellStyle name="40 % – Zvýraznění6 2 2" xfId="153"/>
    <cellStyle name="40 % – Zvýraznění6 2 2 2" xfId="154"/>
    <cellStyle name="40 % – Zvýraznění6 2 2 3" xfId="155"/>
    <cellStyle name="40 % – Zvýraznění6 2 3" xfId="156"/>
    <cellStyle name="40 % – Zvýraznění6 2 4" xfId="157"/>
    <cellStyle name="40 % – Zvýraznění6 3" xfId="271"/>
    <cellStyle name="40 % – Zvýraznění6 3 2" xfId="288"/>
    <cellStyle name="40 % – Zvýraznění6 4" xfId="302"/>
    <cellStyle name="40 % – Zvýraznění6 4 2" xfId="330"/>
    <cellStyle name="40 % – Zvýraznění6 4 2 2" xfId="359"/>
    <cellStyle name="40 % – Zvýraznění6 4 3" xfId="316"/>
    <cellStyle name="40 % – Zvýraznění6 4 4" xfId="345"/>
    <cellStyle name="60 % – Zvýraznění1" xfId="25" builtinId="32" customBuiltin="1"/>
    <cellStyle name="60 % – Zvýraznění1 2" xfId="26"/>
    <cellStyle name="60 % – Zvýraznění1 3" xfId="252"/>
    <cellStyle name="60 % – Zvýraznění2" xfId="27" builtinId="36" customBuiltin="1"/>
    <cellStyle name="60 % – Zvýraznění2 2" xfId="28"/>
    <cellStyle name="60 % – Zvýraznění2 3" xfId="256"/>
    <cellStyle name="60 % – Zvýraznění3" xfId="29" builtinId="40" customBuiltin="1"/>
    <cellStyle name="60 % – Zvýraznění3 2" xfId="30"/>
    <cellStyle name="60 % – Zvýraznění3 3" xfId="260"/>
    <cellStyle name="60 % – Zvýraznění4" xfId="31" builtinId="44" customBuiltin="1"/>
    <cellStyle name="60 % – Zvýraznění4 2" xfId="32"/>
    <cellStyle name="60 % – Zvýraznění4 3" xfId="264"/>
    <cellStyle name="60 % – Zvýraznění5" xfId="33" builtinId="48" customBuiltin="1"/>
    <cellStyle name="60 % – Zvýraznění5 2" xfId="34"/>
    <cellStyle name="60 % – Zvýraznění5 3" xfId="268"/>
    <cellStyle name="60 % – Zvýraznění6" xfId="35" builtinId="52" customBuiltin="1"/>
    <cellStyle name="60 % – Zvýraznění6 2" xfId="36"/>
    <cellStyle name="60 % – Zvýraznění6 3" xfId="272"/>
    <cellStyle name="Celkem" xfId="37" builtinId="25" customBuiltin="1"/>
    <cellStyle name="Celkem 2" xfId="38"/>
    <cellStyle name="Celkem 3" xfId="248"/>
    <cellStyle name="Hypertextový odkaz 2" xfId="39"/>
    <cellStyle name="Hypertextový odkaz 2 2" xfId="40"/>
    <cellStyle name="Hypertextový odkaz 2 3" xfId="96"/>
    <cellStyle name="Hypertextový odkaz 3" xfId="158"/>
    <cellStyle name="Chybně" xfId="41" builtinId="27" customBuiltin="1"/>
    <cellStyle name="Chybně 2" xfId="42"/>
    <cellStyle name="Chybně 3" xfId="239"/>
    <cellStyle name="Kontrolní buňka" xfId="43" builtinId="23" customBuiltin="1"/>
    <cellStyle name="Kontrolní buňka 2" xfId="44"/>
    <cellStyle name="Kontrolní buňka 3" xfId="245"/>
    <cellStyle name="Nadpis 1" xfId="45" builtinId="16" customBuiltin="1"/>
    <cellStyle name="Nadpis 1 2" xfId="46"/>
    <cellStyle name="Nadpis 1 3" xfId="234"/>
    <cellStyle name="Nadpis 2" xfId="47" builtinId="17" customBuiltin="1"/>
    <cellStyle name="Nadpis 2 2" xfId="48"/>
    <cellStyle name="Nadpis 2 3" xfId="235"/>
    <cellStyle name="Nadpis 3" xfId="49" builtinId="18" customBuiltin="1"/>
    <cellStyle name="Nadpis 3 2" xfId="50"/>
    <cellStyle name="Nadpis 3 3" xfId="236"/>
    <cellStyle name="Nadpis 4" xfId="51" builtinId="19" customBuiltin="1"/>
    <cellStyle name="Nadpis 4 2" xfId="52"/>
    <cellStyle name="Nadpis 4 3" xfId="237"/>
    <cellStyle name="Název" xfId="53" builtinId="15" customBuiltin="1"/>
    <cellStyle name="Neutrální" xfId="54" builtinId="28" customBuiltin="1"/>
    <cellStyle name="Neutrální 2" xfId="55"/>
    <cellStyle name="Neutrální 3" xfId="240"/>
    <cellStyle name="Normální" xfId="0" builtinId="0"/>
    <cellStyle name="Normální 10" xfId="159"/>
    <cellStyle name="Normální 10 2" xfId="160"/>
    <cellStyle name="Normální 10 3" xfId="275"/>
    <cellStyle name="Normální 11" xfId="161"/>
    <cellStyle name="Normální 11 2" xfId="317"/>
    <cellStyle name="Normální 11 2 2" xfId="346"/>
    <cellStyle name="Normální 11 3" xfId="303"/>
    <cellStyle name="Normální 11 4" xfId="332"/>
    <cellStyle name="Normální 11 5" xfId="289"/>
    <cellStyle name="Normální 12" xfId="273"/>
    <cellStyle name="Normální 2" xfId="56"/>
    <cellStyle name="Normální 2 2" xfId="57"/>
    <cellStyle name="Normální 2 2 2" xfId="162"/>
    <cellStyle name="Normální 2 2 2 2" xfId="163"/>
    <cellStyle name="Normální 2 2 3" xfId="164"/>
    <cellStyle name="Normální 2 2 3 2" xfId="165"/>
    <cellStyle name="Normální 2 2 4" xfId="166"/>
    <cellStyle name="Normální 2 3" xfId="95"/>
    <cellStyle name="Normální 2 3 2" xfId="168"/>
    <cellStyle name="Normální 2 3 3" xfId="169"/>
    <cellStyle name="Normální 2 3 4" xfId="170"/>
    <cellStyle name="Normální 2 3 5" xfId="167"/>
    <cellStyle name="Normální 2 4" xfId="171"/>
    <cellStyle name="Normální 2 4 2" xfId="172"/>
    <cellStyle name="Normální 2 5" xfId="173"/>
    <cellStyle name="Normální 3" xfId="58"/>
    <cellStyle name="Normální 3 2" xfId="94"/>
    <cellStyle name="Normální 3 2 2" xfId="175"/>
    <cellStyle name="Normální 3 2 3" xfId="176"/>
    <cellStyle name="Normální 3 2 3 2" xfId="177"/>
    <cellStyle name="Normální 3 2 3 3" xfId="178"/>
    <cellStyle name="Normální 3 2 4" xfId="179"/>
    <cellStyle name="Normální 3 2 5" xfId="174"/>
    <cellStyle name="Normální 3 2 5 2" xfId="276"/>
    <cellStyle name="Normální 3 3" xfId="180"/>
    <cellStyle name="Normální 3 3 2" xfId="181"/>
    <cellStyle name="Normální 3 4" xfId="182"/>
    <cellStyle name="Normální 4" xfId="59"/>
    <cellStyle name="Normální 4 2" xfId="183"/>
    <cellStyle name="Normální 4 2 2" xfId="184"/>
    <cellStyle name="Normální 4 2 3" xfId="185"/>
    <cellStyle name="Normální 4 3" xfId="186"/>
    <cellStyle name="Normální 4 4" xfId="187"/>
    <cellStyle name="Normální 5" xfId="60"/>
    <cellStyle name="Normální 5 2" xfId="188"/>
    <cellStyle name="Normální 5 2 2" xfId="189"/>
    <cellStyle name="Normální 5 3" xfId="190"/>
    <cellStyle name="Normální 5 3 2" xfId="191"/>
    <cellStyle name="Normální 5 4" xfId="192"/>
    <cellStyle name="Normální 6" xfId="61"/>
    <cellStyle name="Normální 6 2" xfId="62"/>
    <cellStyle name="Normální 6 2 2" xfId="193"/>
    <cellStyle name="Normální 6 2 2 2" xfId="194"/>
    <cellStyle name="Normální 6 2 3" xfId="195"/>
    <cellStyle name="Normální 6 3" xfId="63"/>
    <cellStyle name="Normální 6 3 2" xfId="64"/>
    <cellStyle name="Normální 6 3 3" xfId="196"/>
    <cellStyle name="Normální 6 3 3 2" xfId="197"/>
    <cellStyle name="Normální 6 3 3 3" xfId="198"/>
    <cellStyle name="Normální 6 3 4" xfId="199"/>
    <cellStyle name="Normální 6 3 4 2" xfId="200"/>
    <cellStyle name="Normální 6 3 5" xfId="201"/>
    <cellStyle name="Normální 6 3 6" xfId="331"/>
    <cellStyle name="Normální 6 3 6 2" xfId="360"/>
    <cellStyle name="Normální 6 4" xfId="202"/>
    <cellStyle name="Normální 6 4 2" xfId="203"/>
    <cellStyle name="Normální 6 5" xfId="204"/>
    <cellStyle name="Normální 7" xfId="93"/>
    <cellStyle name="Normální 7 2" xfId="97"/>
    <cellStyle name="Normální 7 2 2" xfId="207"/>
    <cellStyle name="Normální 7 2 2 2" xfId="208"/>
    <cellStyle name="Normální 7 2 3" xfId="209"/>
    <cellStyle name="Normální 7 2 4" xfId="210"/>
    <cellStyle name="Normální 7 2 5" xfId="211"/>
    <cellStyle name="Normální 7 2 6" xfId="206"/>
    <cellStyle name="Normální 7 3" xfId="212"/>
    <cellStyle name="Normální 7 3 2" xfId="213"/>
    <cellStyle name="Normální 7 3 2 2" xfId="214"/>
    <cellStyle name="Normální 7 4" xfId="215"/>
    <cellStyle name="Normální 7 5" xfId="216"/>
    <cellStyle name="Normální 7 6" xfId="205"/>
    <cellStyle name="Normální 8" xfId="217"/>
    <cellStyle name="Normální 8 2" xfId="218"/>
    <cellStyle name="Normální 9" xfId="219"/>
    <cellStyle name="Poznámka" xfId="65" builtinId="10" customBuiltin="1"/>
    <cellStyle name="Poznámka 2" xfId="66"/>
    <cellStyle name="Poznámka 2 2" xfId="220"/>
    <cellStyle name="Poznámka 2 2 2" xfId="221"/>
    <cellStyle name="Poznámka 2 2 2 2" xfId="222"/>
    <cellStyle name="Poznámka 2 2 2 3" xfId="223"/>
    <cellStyle name="Poznámka 2 2 3" xfId="224"/>
    <cellStyle name="Poznámka 2 2 4" xfId="225"/>
    <cellStyle name="Poznámka 2 2 5" xfId="226"/>
    <cellStyle name="Poznámka 2 3" xfId="227"/>
    <cellStyle name="Poznámka 2 3 2" xfId="228"/>
    <cellStyle name="Poznámka 2 3 3" xfId="229"/>
    <cellStyle name="Poznámka 2 4" xfId="230"/>
    <cellStyle name="Poznámka 2 5" xfId="231"/>
    <cellStyle name="Poznámka 2 6" xfId="232"/>
    <cellStyle name="Poznámka 3" xfId="233"/>
    <cellStyle name="Poznámka 4" xfId="274"/>
    <cellStyle name="Poznámka 4 2" xfId="318"/>
    <cellStyle name="Poznámka 4 2 2" xfId="347"/>
    <cellStyle name="Poznámka 4 3" xfId="304"/>
    <cellStyle name="Poznámka 4 4" xfId="333"/>
    <cellStyle name="Poznámka 4 5" xfId="290"/>
    <cellStyle name="Propojená buňka" xfId="67" builtinId="24" customBuiltin="1"/>
    <cellStyle name="Propojená buňka 2" xfId="68"/>
    <cellStyle name="Propojená buňka 3" xfId="244"/>
    <cellStyle name="Správně" xfId="69" builtinId="26" customBuiltin="1"/>
    <cellStyle name="Správně 2" xfId="70"/>
    <cellStyle name="Správně 3" xfId="238"/>
    <cellStyle name="Text upozornění" xfId="71" builtinId="11" customBuiltin="1"/>
    <cellStyle name="Text upozornění 2" xfId="72"/>
    <cellStyle name="Text upozornění 3" xfId="246"/>
    <cellStyle name="Vstup" xfId="73" builtinId="20" customBuiltin="1"/>
    <cellStyle name="Vstup 2" xfId="74"/>
    <cellStyle name="Vstup 3" xfId="241"/>
    <cellStyle name="Výpočet" xfId="75" builtinId="22" customBuiltin="1"/>
    <cellStyle name="Výpočet 2" xfId="76"/>
    <cellStyle name="Výpočet 3" xfId="243"/>
    <cellStyle name="Výstup" xfId="77" builtinId="21" customBuiltin="1"/>
    <cellStyle name="Výstup 2" xfId="78"/>
    <cellStyle name="Výstup 3" xfId="242"/>
    <cellStyle name="Vysvětlující text" xfId="79" builtinId="53" customBuiltin="1"/>
    <cellStyle name="Vysvětlující text 2" xfId="80"/>
    <cellStyle name="Vysvětlující text 3" xfId="247"/>
    <cellStyle name="Zvýraznění 1" xfId="81" builtinId="29" customBuiltin="1"/>
    <cellStyle name="Zvýraznění 1 2" xfId="82"/>
    <cellStyle name="Zvýraznění 1 3" xfId="249"/>
    <cellStyle name="Zvýraznění 2" xfId="83" builtinId="33" customBuiltin="1"/>
    <cellStyle name="Zvýraznění 2 2" xfId="84"/>
    <cellStyle name="Zvýraznění 2 3" xfId="253"/>
    <cellStyle name="Zvýraznění 3" xfId="85" builtinId="37" customBuiltin="1"/>
    <cellStyle name="Zvýraznění 3 2" xfId="86"/>
    <cellStyle name="Zvýraznění 3 3" xfId="257"/>
    <cellStyle name="Zvýraznění 4" xfId="87" builtinId="41" customBuiltin="1"/>
    <cellStyle name="Zvýraznění 4 2" xfId="88"/>
    <cellStyle name="Zvýraznění 4 3" xfId="261"/>
    <cellStyle name="Zvýraznění 5" xfId="89" builtinId="45" customBuiltin="1"/>
    <cellStyle name="Zvýraznění 5 2" xfId="90"/>
    <cellStyle name="Zvýraznění 5 3" xfId="265"/>
    <cellStyle name="Zvýraznění 6" xfId="91" builtinId="49" customBuiltin="1"/>
    <cellStyle name="Zvýraznění 6 2" xfId="92"/>
    <cellStyle name="Zvýraznění 6 3" xfId="269"/>
  </cellStyles>
  <dxfs count="0"/>
  <tableStyles count="0" defaultTableStyle="TableStyleMedium2" defaultPivotStyle="PivotStyleLight16"/>
  <colors>
    <mruColors>
      <color rgb="FF990000"/>
      <color rgb="FF003300"/>
      <color rgb="FF336600"/>
      <color rgb="FFFF3300"/>
      <color rgb="FFCC3300"/>
      <color rgb="FFCC6600"/>
      <color rgb="FFFF9900"/>
      <color rgb="FFFFCC00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Počet pracovních úvazků úředních osob a ZOZ </a:t>
            </a:r>
            <a:br>
              <a:rPr lang="cs-CZ" sz="1300"/>
            </a:br>
            <a:r>
              <a:rPr lang="cs-CZ" sz="1300"/>
              <a:t>v letech 2008 až 2012 -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79832496666073E-2"/>
          <c:y val="0.22606991290267817"/>
          <c:w val="0.68601568007882507"/>
          <c:h val="0.674818819289379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'2'!$C$25</c:f>
              <c:strCache>
                <c:ptCount val="1"/>
                <c:pt idx="0">
                  <c:v>pracovní úvazky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'2'!$B$26:$B$30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'2'!$C$26:$C$30</c:f>
              <c:numCache>
                <c:formatCode>0</c:formatCode>
                <c:ptCount val="5"/>
                <c:pt idx="0">
                  <c:v>136</c:v>
                </c:pt>
                <c:pt idx="1">
                  <c:v>142</c:v>
                </c:pt>
                <c:pt idx="2">
                  <c:v>195</c:v>
                </c:pt>
                <c:pt idx="3">
                  <c:v>208.3</c:v>
                </c:pt>
                <c:pt idx="4">
                  <c:v>169</c:v>
                </c:pt>
              </c:numCache>
            </c:numRef>
          </c:val>
        </c:ser>
        <c:ser>
          <c:idx val="1"/>
          <c:order val="1"/>
          <c:tx>
            <c:strRef>
              <c:f>'2'!$D$25</c:f>
              <c:strCache>
                <c:ptCount val="1"/>
                <c:pt idx="0">
                  <c:v>ZOZ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'2'!$B$26:$B$30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'2'!$D$26:$D$30</c:f>
              <c:numCache>
                <c:formatCode>0</c:formatCode>
                <c:ptCount val="5"/>
                <c:pt idx="0">
                  <c:v>119</c:v>
                </c:pt>
                <c:pt idx="1">
                  <c:v>130</c:v>
                </c:pt>
                <c:pt idx="2">
                  <c:v>182</c:v>
                </c:pt>
                <c:pt idx="3">
                  <c:v>210</c:v>
                </c:pt>
                <c:pt idx="4">
                  <c:v>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5280128"/>
        <c:axId val="135278592"/>
      </c:barChart>
      <c:valAx>
        <c:axId val="13527859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35280128"/>
        <c:crosses val="autoZero"/>
        <c:crossBetween val="between"/>
      </c:valAx>
      <c:catAx>
        <c:axId val="13528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27859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37521364179896"/>
          <c:y val="0.7490043222209164"/>
          <c:w val="0.17901025926023073"/>
          <c:h val="0.16002898891369921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Vzdělání úředních osob v roce 2008 -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574362336968194"/>
          <c:h val="0.6864455722750872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'3'!$E$3</c:f>
              <c:strCache>
                <c:ptCount val="1"/>
                <c:pt idx="0">
                  <c:v>magisterské vč. doktorandského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'3'!$E$4:$E$21</c:f>
              <c:numCache>
                <c:formatCode>0</c:formatCode>
                <c:ptCount val="18"/>
                <c:pt idx="0">
                  <c:v>29</c:v>
                </c:pt>
                <c:pt idx="1">
                  <c:v>11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9">
                  <c:v>7</c:v>
                </c:pt>
                <c:pt idx="12">
                  <c:v>9</c:v>
                </c:pt>
                <c:pt idx="13">
                  <c:v>10</c:v>
                </c:pt>
              </c:numCache>
            </c:numRef>
          </c:val>
        </c:ser>
        <c:ser>
          <c:idx val="0"/>
          <c:order val="1"/>
          <c:tx>
            <c:strRef>
              <c:f>'3'!$D$3</c:f>
              <c:strCache>
                <c:ptCount val="1"/>
                <c:pt idx="0">
                  <c:v>bakalářské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'3'!$D$4:$D$21</c:f>
              <c:numCache>
                <c:formatCode>0</c:formatCode>
                <c:ptCount val="18"/>
                <c:pt idx="0">
                  <c:v>2</c:v>
                </c:pt>
                <c:pt idx="4">
                  <c:v>2</c:v>
                </c:pt>
                <c:pt idx="5">
                  <c:v>0</c:v>
                </c:pt>
                <c:pt idx="7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2"/>
          <c:tx>
            <c:strRef>
              <c:f>'3'!$C$3</c:f>
              <c:strCache>
                <c:ptCount val="1"/>
                <c:pt idx="0">
                  <c:v>střední s maturitou a vyšší odborné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'3'!$C$4:$C$21</c:f>
              <c:numCache>
                <c:formatCode>0</c:formatCode>
                <c:ptCount val="18"/>
                <c:pt idx="0">
                  <c:v>4</c:v>
                </c:pt>
                <c:pt idx="1">
                  <c:v>19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9">
                  <c:v>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6689536"/>
        <c:axId val="136688000"/>
      </c:barChart>
      <c:valAx>
        <c:axId val="1366880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6689536"/>
        <c:crosses val="autoZero"/>
        <c:crossBetween val="between"/>
      </c:valAx>
      <c:catAx>
        <c:axId val="13668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366880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5227993806582425"/>
          <c:y val="0.54932266349838776"/>
          <c:w val="0.13098031220555093"/>
          <c:h val="0.21239908868991317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Vzdělání úředních osob v roce 2009 -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161639067167598"/>
          <c:h val="0.68644557227508729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'3'!$L$3</c:f>
              <c:strCache>
                <c:ptCount val="1"/>
                <c:pt idx="0">
                  <c:v>magisterské vč. doktorandského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'3'!$I$4:$I$21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'3'!$L$4:$L$21</c:f>
              <c:numCache>
                <c:formatCode>0</c:formatCode>
                <c:ptCount val="18"/>
                <c:pt idx="0">
                  <c:v>32</c:v>
                </c:pt>
                <c:pt idx="1">
                  <c:v>11</c:v>
                </c:pt>
                <c:pt idx="4">
                  <c:v>8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  <c:pt idx="9">
                  <c:v>7</c:v>
                </c:pt>
                <c:pt idx="12">
                  <c:v>9</c:v>
                </c:pt>
                <c:pt idx="13">
                  <c:v>11</c:v>
                </c:pt>
              </c:numCache>
            </c:numRef>
          </c:val>
        </c:ser>
        <c:ser>
          <c:idx val="0"/>
          <c:order val="1"/>
          <c:tx>
            <c:strRef>
              <c:f>'3'!$K$3</c:f>
              <c:strCache>
                <c:ptCount val="1"/>
                <c:pt idx="0">
                  <c:v>bakalářské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'3'!$I$4:$I$21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'3'!$K$4:$K$21</c:f>
              <c:numCache>
                <c:formatCode>0</c:formatCode>
                <c:ptCount val="18"/>
                <c:pt idx="0">
                  <c:v>2</c:v>
                </c:pt>
                <c:pt idx="4">
                  <c:v>2</c:v>
                </c:pt>
                <c:pt idx="5">
                  <c:v>0</c:v>
                </c:pt>
                <c:pt idx="7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2"/>
          <c:tx>
            <c:strRef>
              <c:f>'3'!$J$3</c:f>
              <c:strCache>
                <c:ptCount val="1"/>
                <c:pt idx="0">
                  <c:v>střední s maturitou a vyšší odborné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'3'!$I$4:$I$21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'3'!$J$4:$J$21</c:f>
              <c:numCache>
                <c:formatCode>0</c:formatCode>
                <c:ptCount val="18"/>
                <c:pt idx="0">
                  <c:v>4</c:v>
                </c:pt>
                <c:pt idx="1">
                  <c:v>19</c:v>
                </c:pt>
                <c:pt idx="4">
                  <c:v>2</c:v>
                </c:pt>
                <c:pt idx="5">
                  <c:v>7</c:v>
                </c:pt>
                <c:pt idx="6">
                  <c:v>2</c:v>
                </c:pt>
                <c:pt idx="7">
                  <c:v>3</c:v>
                </c:pt>
                <c:pt idx="9">
                  <c:v>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9479296"/>
        <c:axId val="139477760"/>
      </c:barChart>
      <c:valAx>
        <c:axId val="1394777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9479296"/>
        <c:crosses val="autoZero"/>
        <c:crossBetween val="between"/>
      </c:valAx>
      <c:catAx>
        <c:axId val="13947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394777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970777165075406"/>
          <c:y val="0.48534314983941645"/>
          <c:w val="0.13336267610544431"/>
          <c:h val="0.29685204671975524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Vzdělání úředních osob v roce 2010 -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67667778182531"/>
          <c:h val="0.6864455722750872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'3'!$S$3</c:f>
              <c:strCache>
                <c:ptCount val="1"/>
                <c:pt idx="0">
                  <c:v>magisterské vč. doktorandského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'3'!$P$4:$P$21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'3'!$S$4:$S$21</c:f>
              <c:numCache>
                <c:formatCode>0</c:formatCode>
                <c:ptCount val="18"/>
                <c:pt idx="0">
                  <c:v>32</c:v>
                </c:pt>
                <c:pt idx="1">
                  <c:v>11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2</c:v>
                </c:pt>
                <c:pt idx="6">
                  <c:v>6</c:v>
                </c:pt>
                <c:pt idx="7">
                  <c:v>9</c:v>
                </c:pt>
                <c:pt idx="9">
                  <c:v>6</c:v>
                </c:pt>
                <c:pt idx="10">
                  <c:v>13</c:v>
                </c:pt>
                <c:pt idx="11">
                  <c:v>9</c:v>
                </c:pt>
                <c:pt idx="12">
                  <c:v>9</c:v>
                </c:pt>
                <c:pt idx="13">
                  <c:v>12</c:v>
                </c:pt>
              </c:numCache>
            </c:numRef>
          </c:val>
        </c:ser>
        <c:ser>
          <c:idx val="0"/>
          <c:order val="1"/>
          <c:tx>
            <c:strRef>
              <c:f>'3'!$R$3</c:f>
              <c:strCache>
                <c:ptCount val="1"/>
                <c:pt idx="0">
                  <c:v>bakalářské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'3'!$P$4:$P$21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'3'!$R$4:$R$21</c:f>
              <c:numCache>
                <c:formatCode>0</c:formatCode>
                <c:ptCount val="18"/>
                <c:pt idx="0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7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</c:ser>
        <c:ser>
          <c:idx val="3"/>
          <c:order val="2"/>
          <c:tx>
            <c:strRef>
              <c:f>'3'!$Q$3</c:f>
              <c:strCache>
                <c:ptCount val="1"/>
                <c:pt idx="0">
                  <c:v>střední s maturitou a vyšší odborné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'3'!$P$4:$P$21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'3'!$Q$4:$Q$21</c:f>
              <c:numCache>
                <c:formatCode>0</c:formatCode>
                <c:ptCount val="18"/>
                <c:pt idx="0">
                  <c:v>4</c:v>
                </c:pt>
                <c:pt idx="1">
                  <c:v>17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8</c:v>
                </c:pt>
                <c:pt idx="6">
                  <c:v>1</c:v>
                </c:pt>
                <c:pt idx="7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0393088"/>
        <c:axId val="140391552"/>
      </c:barChart>
      <c:valAx>
        <c:axId val="1403915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0393088"/>
        <c:crosses val="autoZero"/>
        <c:crossBetween val="between"/>
      </c:valAx>
      <c:catAx>
        <c:axId val="14039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403915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5406316025443452"/>
          <c:y val="0.5032574136639284"/>
          <c:w val="0.1346279597612576"/>
          <c:h val="0.25334597743165477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Vzdělání úředních osob v roce 2011 -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86737989909277"/>
          <c:h val="0.68644557227508729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'3'!$Z$3</c:f>
              <c:strCache>
                <c:ptCount val="1"/>
                <c:pt idx="0">
                  <c:v>magisterské vč. doktorandského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'3'!$W$4:$W$21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'3'!$Z$4:$Z$21</c:f>
              <c:numCache>
                <c:formatCode>0</c:formatCode>
                <c:ptCount val="18"/>
                <c:pt idx="0">
                  <c:v>33</c:v>
                </c:pt>
                <c:pt idx="1">
                  <c:v>20</c:v>
                </c:pt>
                <c:pt idx="2">
                  <c:v>9</c:v>
                </c:pt>
                <c:pt idx="3">
                  <c:v>5</c:v>
                </c:pt>
                <c:pt idx="4">
                  <c:v>7</c:v>
                </c:pt>
                <c:pt idx="5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3</c:v>
                </c:pt>
                <c:pt idx="9">
                  <c:v>7</c:v>
                </c:pt>
                <c:pt idx="10">
                  <c:v>15</c:v>
                </c:pt>
                <c:pt idx="11">
                  <c:v>12</c:v>
                </c:pt>
                <c:pt idx="12">
                  <c:v>8</c:v>
                </c:pt>
                <c:pt idx="13">
                  <c:v>14</c:v>
                </c:pt>
                <c:pt idx="14">
                  <c:v>13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</c:numCache>
            </c:numRef>
          </c:val>
        </c:ser>
        <c:ser>
          <c:idx val="0"/>
          <c:order val="1"/>
          <c:tx>
            <c:strRef>
              <c:f>'3'!$Y$3</c:f>
              <c:strCache>
                <c:ptCount val="1"/>
                <c:pt idx="0">
                  <c:v>bakalářské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'3'!$W$4:$W$21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'3'!$Y$4:$Y$21</c:f>
              <c:numCache>
                <c:formatCode>0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</c:numCache>
            </c:numRef>
          </c:val>
        </c:ser>
        <c:ser>
          <c:idx val="1"/>
          <c:order val="2"/>
          <c:tx>
            <c:strRef>
              <c:f>'3'!$X$3</c:f>
              <c:strCache>
                <c:ptCount val="1"/>
                <c:pt idx="0">
                  <c:v>střední s maturitou a vyšší odborné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'3'!$W$4:$W$21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'3'!$X$4:$X$21</c:f>
              <c:numCache>
                <c:formatCode>0</c:formatCode>
                <c:ptCount val="18"/>
                <c:pt idx="0">
                  <c:v>4</c:v>
                </c:pt>
                <c:pt idx="1">
                  <c:v>10</c:v>
                </c:pt>
                <c:pt idx="2">
                  <c:v>1</c:v>
                </c:pt>
                <c:pt idx="3">
                  <c:v>7</c:v>
                </c:pt>
                <c:pt idx="4">
                  <c:v>4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11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0315648"/>
        <c:axId val="140314112"/>
      </c:barChart>
      <c:valAx>
        <c:axId val="1403141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0315648"/>
        <c:crosses val="autoZero"/>
        <c:crossBetween val="between"/>
      </c:valAx>
      <c:catAx>
        <c:axId val="14031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4031411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5754411603354075"/>
          <c:y val="0.5032574136639284"/>
          <c:w val="0.13235608542474842"/>
          <c:h val="0.25334597743165477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Vzdělání úředních osob v roce 2012 -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8724358775853776"/>
          <c:h val="0.68644557227508729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'3'!$AG$3</c:f>
              <c:strCache>
                <c:ptCount val="1"/>
                <c:pt idx="0">
                  <c:v>magisterské vč. doktorandského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'3'!$AD$4:$AD$21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'3'!$AG$4:$AG$21</c:f>
              <c:numCache>
                <c:formatCode>General</c:formatCode>
                <c:ptCount val="18"/>
                <c:pt idx="0">
                  <c:v>33</c:v>
                </c:pt>
                <c:pt idx="1">
                  <c:v>21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4</c:v>
                </c:pt>
                <c:pt idx="9">
                  <c:v>7</c:v>
                </c:pt>
                <c:pt idx="10">
                  <c:v>14</c:v>
                </c:pt>
                <c:pt idx="11">
                  <c:v>12</c:v>
                </c:pt>
                <c:pt idx="12">
                  <c:v>8</c:v>
                </c:pt>
                <c:pt idx="13">
                  <c:v>14</c:v>
                </c:pt>
                <c:pt idx="14">
                  <c:v>13</c:v>
                </c:pt>
                <c:pt idx="15">
                  <c:v>13</c:v>
                </c:pt>
                <c:pt idx="16">
                  <c:v>0</c:v>
                </c:pt>
                <c:pt idx="17">
                  <c:v>2</c:v>
                </c:pt>
              </c:numCache>
            </c:numRef>
          </c:val>
        </c:ser>
        <c:ser>
          <c:idx val="0"/>
          <c:order val="1"/>
          <c:tx>
            <c:strRef>
              <c:f>'3'!$AF$3</c:f>
              <c:strCache>
                <c:ptCount val="1"/>
                <c:pt idx="0">
                  <c:v>bakalářské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'3'!$AD$4:$AD$21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'3'!$AF$4:$AF$21</c:f>
              <c:numCache>
                <c:formatCode>General</c:formatCode>
                <c:ptCount val="18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</c:numCache>
            </c:numRef>
          </c:val>
        </c:ser>
        <c:ser>
          <c:idx val="1"/>
          <c:order val="2"/>
          <c:tx>
            <c:strRef>
              <c:f>'3'!$AE$3</c:f>
              <c:strCache>
                <c:ptCount val="1"/>
                <c:pt idx="0">
                  <c:v>střední s maturitou a vyšší odborné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'3'!$AD$4:$AD$21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'3'!$AE$4:$AE$21</c:f>
              <c:numCache>
                <c:formatCode>General</c:formatCode>
                <c:ptCount val="18"/>
                <c:pt idx="0">
                  <c:v>4</c:v>
                </c:pt>
                <c:pt idx="1">
                  <c:v>10</c:v>
                </c:pt>
                <c:pt idx="2">
                  <c:v>1</c:v>
                </c:pt>
                <c:pt idx="3">
                  <c:v>7</c:v>
                </c:pt>
                <c:pt idx="4">
                  <c:v>2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7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0369280"/>
        <c:axId val="140367744"/>
      </c:barChart>
      <c:valAx>
        <c:axId val="1403677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0369280"/>
        <c:crosses val="autoZero"/>
        <c:crossBetween val="between"/>
      </c:valAx>
      <c:catAx>
        <c:axId val="14036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403677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5852603605099942"/>
          <c:y val="0.51861249694208156"/>
          <c:w val="0.13585962462593498"/>
          <c:h val="0.24310925524621937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Vzdělání úředních osob v roce 2012 -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'3'!$B$30</c:f>
              <c:strCache>
                <c:ptCount val="1"/>
                <c:pt idx="0">
                  <c:v>2012</c:v>
                </c:pt>
              </c:strCache>
            </c:strRef>
          </c:tx>
          <c:dPt>
            <c:idx val="0"/>
            <c:bubble3D val="0"/>
            <c:spPr>
              <a:solidFill>
                <a:srgbClr val="CC3300"/>
              </a:solidFill>
            </c:spPr>
          </c:dPt>
          <c:dPt>
            <c:idx val="1"/>
            <c:bubble3D val="0"/>
            <c:spPr>
              <a:solidFill>
                <a:srgbClr val="FF9900"/>
              </a:solidFill>
            </c:spPr>
          </c:dPt>
          <c:dPt>
            <c:idx val="2"/>
            <c:bubble3D val="0"/>
            <c:spPr>
              <a:solidFill>
                <a:srgbClr val="FFCC00"/>
              </a:solidFill>
            </c:spPr>
          </c:dPt>
          <c:dPt>
            <c:idx val="3"/>
            <c:bubble3D val="0"/>
            <c:spPr>
              <a:solidFill>
                <a:srgbClr val="FFFF66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'3'!$C$25:$E$25</c:f>
              <c:strCache>
                <c:ptCount val="3"/>
                <c:pt idx="0">
                  <c:v>střední s maturitou a vyšší odborné</c:v>
                </c:pt>
                <c:pt idx="1">
                  <c:v>bakalářské</c:v>
                </c:pt>
                <c:pt idx="2">
                  <c:v>magisterské vč. doktorandského</c:v>
                </c:pt>
              </c:strCache>
            </c:strRef>
          </c:cat>
          <c:val>
            <c:numRef>
              <c:f>'3'!$C$30:$E$30</c:f>
              <c:numCache>
                <c:formatCode>0</c:formatCode>
                <c:ptCount val="3"/>
                <c:pt idx="0">
                  <c:v>45</c:v>
                </c:pt>
                <c:pt idx="1">
                  <c:v>17</c:v>
                </c:pt>
                <c:pt idx="2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498878746235531"/>
          <c:y val="0.61321369630191769"/>
          <c:w val="0.21095545320974826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Praxe úředních osob v letech 2008 až 2011 -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79832496666073E-2"/>
          <c:y val="0.22606991290267817"/>
          <c:w val="0.68601568007882507"/>
          <c:h val="0.6748188192893799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'4'!$C$25</c:f>
              <c:strCache>
                <c:ptCount val="1"/>
                <c:pt idx="0">
                  <c:v>do 5 let včetně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dLbl>
              <c:idx val="0"/>
              <c:layout>
                <c:manualLayout>
                  <c:x val="-6.4560754720306302E-3"/>
                  <c:y val="9.95024875621893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6081006293741609E-3"/>
                  <c:y val="1.3266998341625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671787064651788E-3"/>
                  <c:y val="6.6212245857327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378955205876599E-3"/>
                  <c:y val="1.3266998341625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'4'!$B$26:$B$30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'4'!$C$26:$C$30</c:f>
              <c:numCache>
                <c:formatCode>0</c:formatCode>
                <c:ptCount val="5"/>
                <c:pt idx="0">
                  <c:v>16</c:v>
                </c:pt>
                <c:pt idx="1">
                  <c:v>21</c:v>
                </c:pt>
                <c:pt idx="2">
                  <c:v>29</c:v>
                </c:pt>
                <c:pt idx="3">
                  <c:v>45</c:v>
                </c:pt>
                <c:pt idx="4">
                  <c:v>27</c:v>
                </c:pt>
              </c:numCache>
            </c:numRef>
          </c:val>
        </c:ser>
        <c:ser>
          <c:idx val="0"/>
          <c:order val="1"/>
          <c:tx>
            <c:strRef>
              <c:f>'4'!$D$25</c:f>
              <c:strCache>
                <c:ptCount val="1"/>
                <c:pt idx="0">
                  <c:v>nad 5 do 10 let včetně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'4'!$B$26:$B$30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'4'!$D$26:$D$30</c:f>
              <c:numCache>
                <c:formatCode>0</c:formatCode>
                <c:ptCount val="5"/>
                <c:pt idx="0">
                  <c:v>11</c:v>
                </c:pt>
                <c:pt idx="1">
                  <c:v>10</c:v>
                </c:pt>
                <c:pt idx="2">
                  <c:v>27</c:v>
                </c:pt>
                <c:pt idx="3">
                  <c:v>29</c:v>
                </c:pt>
                <c:pt idx="4">
                  <c:v>24</c:v>
                </c:pt>
              </c:numCache>
            </c:numRef>
          </c:val>
        </c:ser>
        <c:ser>
          <c:idx val="1"/>
          <c:order val="2"/>
          <c:tx>
            <c:strRef>
              <c:f>'4'!$E$25</c:f>
              <c:strCache>
                <c:ptCount val="1"/>
                <c:pt idx="0">
                  <c:v>nad 10 let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'4'!$B$26:$B$30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'4'!$E$26:$E$30</c:f>
              <c:numCache>
                <c:formatCode>0</c:formatCode>
                <c:ptCount val="5"/>
                <c:pt idx="0">
                  <c:v>109</c:v>
                </c:pt>
                <c:pt idx="1">
                  <c:v>111</c:v>
                </c:pt>
                <c:pt idx="2">
                  <c:v>129</c:v>
                </c:pt>
                <c:pt idx="3">
                  <c:v>144</c:v>
                </c:pt>
                <c:pt idx="4">
                  <c:v>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4519936"/>
        <c:axId val="143719424"/>
      </c:barChart>
      <c:valAx>
        <c:axId val="1437194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4519936"/>
        <c:crosses val="autoZero"/>
        <c:crossBetween val="between"/>
      </c:valAx>
      <c:catAx>
        <c:axId val="14451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7194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37521364179896"/>
          <c:y val="0.58316684295060128"/>
          <c:w val="0.17901025926023073"/>
          <c:h val="0.32586646818401432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Praxe úředních osob v roce 2008 -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'4'!$B$26</c:f>
              <c:strCache>
                <c:ptCount val="1"/>
                <c:pt idx="0">
                  <c:v>2008</c:v>
                </c:pt>
              </c:strCache>
            </c:strRef>
          </c:tx>
          <c:dPt>
            <c:idx val="0"/>
            <c:bubble3D val="0"/>
            <c:spPr>
              <a:solidFill>
                <a:srgbClr val="CC3300"/>
              </a:solidFill>
            </c:spPr>
          </c:dPt>
          <c:dPt>
            <c:idx val="1"/>
            <c:bubble3D val="0"/>
            <c:spPr>
              <a:solidFill>
                <a:srgbClr val="FF9900"/>
              </a:solidFill>
            </c:spPr>
          </c:dPt>
          <c:dPt>
            <c:idx val="2"/>
            <c:bubble3D val="0"/>
            <c:spPr>
              <a:solidFill>
                <a:srgbClr val="FFCC00"/>
              </a:solidFill>
            </c:spPr>
          </c:dPt>
          <c:dPt>
            <c:idx val="3"/>
            <c:bubble3D val="0"/>
            <c:spPr>
              <a:solidFill>
                <a:srgbClr val="FFFF66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'4'!$C$25:$E$25</c:f>
              <c:strCache>
                <c:ptCount val="3"/>
                <c:pt idx="0">
                  <c:v>do 5 let včetně</c:v>
                </c:pt>
                <c:pt idx="1">
                  <c:v>nad 5 do 10 let včetně</c:v>
                </c:pt>
                <c:pt idx="2">
                  <c:v>nad 10 let</c:v>
                </c:pt>
              </c:strCache>
            </c:strRef>
          </c:cat>
          <c:val>
            <c:numRef>
              <c:f>'4'!$C$26:$E$26</c:f>
              <c:numCache>
                <c:formatCode>0</c:formatCode>
                <c:ptCount val="3"/>
                <c:pt idx="0">
                  <c:v>16</c:v>
                </c:pt>
                <c:pt idx="1">
                  <c:v>11</c:v>
                </c:pt>
                <c:pt idx="2">
                  <c:v>109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28144471181609382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Praxe úředních osob v roce 2009 -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'4'!$B$27</c:f>
              <c:strCache>
                <c:ptCount val="1"/>
                <c:pt idx="0">
                  <c:v>2009</c:v>
                </c:pt>
              </c:strCache>
            </c:strRef>
          </c:tx>
          <c:dPt>
            <c:idx val="0"/>
            <c:bubble3D val="0"/>
            <c:spPr>
              <a:solidFill>
                <a:srgbClr val="CC3300"/>
              </a:solidFill>
            </c:spPr>
          </c:dPt>
          <c:dPt>
            <c:idx val="1"/>
            <c:bubble3D val="0"/>
            <c:spPr>
              <a:solidFill>
                <a:srgbClr val="FF9900"/>
              </a:solidFill>
            </c:spPr>
          </c:dPt>
          <c:dPt>
            <c:idx val="2"/>
            <c:bubble3D val="0"/>
            <c:spPr>
              <a:solidFill>
                <a:srgbClr val="FFCC00"/>
              </a:solidFill>
            </c:spPr>
          </c:dPt>
          <c:dPt>
            <c:idx val="3"/>
            <c:bubble3D val="0"/>
            <c:spPr>
              <a:solidFill>
                <a:srgbClr val="FFFF66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'4'!$C$25:$E$25</c:f>
              <c:strCache>
                <c:ptCount val="3"/>
                <c:pt idx="0">
                  <c:v>do 5 let včetně</c:v>
                </c:pt>
                <c:pt idx="1">
                  <c:v>nad 5 do 10 let včetně</c:v>
                </c:pt>
                <c:pt idx="2">
                  <c:v>nad 10 let</c:v>
                </c:pt>
              </c:strCache>
            </c:strRef>
          </c:cat>
          <c:val>
            <c:numRef>
              <c:f>'4'!$C$27:$E$27</c:f>
              <c:numCache>
                <c:formatCode>0</c:formatCode>
                <c:ptCount val="3"/>
                <c:pt idx="0">
                  <c:v>21</c:v>
                </c:pt>
                <c:pt idx="1">
                  <c:v>10</c:v>
                </c:pt>
                <c:pt idx="2">
                  <c:v>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28144471181609382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Praxe úředních osob v roce 2010 -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'4'!$B$28</c:f>
              <c:strCache>
                <c:ptCount val="1"/>
                <c:pt idx="0">
                  <c:v>2010</c:v>
                </c:pt>
              </c:strCache>
            </c:strRef>
          </c:tx>
          <c:dPt>
            <c:idx val="0"/>
            <c:bubble3D val="0"/>
            <c:spPr>
              <a:solidFill>
                <a:srgbClr val="CC3300"/>
              </a:solidFill>
            </c:spPr>
          </c:dPt>
          <c:dPt>
            <c:idx val="1"/>
            <c:bubble3D val="0"/>
            <c:spPr>
              <a:solidFill>
                <a:srgbClr val="FF9900"/>
              </a:solidFill>
            </c:spPr>
          </c:dPt>
          <c:dPt>
            <c:idx val="2"/>
            <c:bubble3D val="0"/>
            <c:spPr>
              <a:solidFill>
                <a:srgbClr val="FFCC00"/>
              </a:solidFill>
            </c:spPr>
          </c:dPt>
          <c:dPt>
            <c:idx val="3"/>
            <c:bubble3D val="0"/>
            <c:spPr>
              <a:solidFill>
                <a:srgbClr val="FFFF66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'4'!$C$25:$E$25</c:f>
              <c:strCache>
                <c:ptCount val="3"/>
                <c:pt idx="0">
                  <c:v>do 5 let včetně</c:v>
                </c:pt>
                <c:pt idx="1">
                  <c:v>nad 5 do 10 let včetně</c:v>
                </c:pt>
                <c:pt idx="2">
                  <c:v>nad 10 let</c:v>
                </c:pt>
              </c:strCache>
            </c:strRef>
          </c:cat>
          <c:val>
            <c:numRef>
              <c:f>'4'!$C$28:$E$28</c:f>
              <c:numCache>
                <c:formatCode>0</c:formatCode>
                <c:ptCount val="3"/>
                <c:pt idx="0">
                  <c:v>29</c:v>
                </c:pt>
                <c:pt idx="1">
                  <c:v>27</c:v>
                </c:pt>
                <c:pt idx="2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28144471181609382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Počet pracovních úvazků úředních osob a ZOZ v letech 2008 až 2012 -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6952890647910244"/>
          <c:h val="0.686445572275087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'2'!$C$3</c:f>
              <c:strCache>
                <c:ptCount val="1"/>
                <c:pt idx="0">
                  <c:v>2008 - prac. úvazky</c:v>
                </c:pt>
              </c:strCache>
            </c:strRef>
          </c:tx>
          <c:spPr>
            <a:solidFill>
              <a:srgbClr val="66FF66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'2'!$C$4:$C$21</c:f>
              <c:numCache>
                <c:formatCode>0</c:formatCode>
                <c:ptCount val="18"/>
                <c:pt idx="0">
                  <c:v>36</c:v>
                </c:pt>
                <c:pt idx="1">
                  <c:v>30</c:v>
                </c:pt>
                <c:pt idx="4">
                  <c:v>9</c:v>
                </c:pt>
                <c:pt idx="5">
                  <c:v>11</c:v>
                </c:pt>
                <c:pt idx="6">
                  <c:v>7</c:v>
                </c:pt>
                <c:pt idx="7">
                  <c:v>10</c:v>
                </c:pt>
                <c:pt idx="9">
                  <c:v>9</c:v>
                </c:pt>
                <c:pt idx="12">
                  <c:v>12</c:v>
                </c:pt>
                <c:pt idx="13">
                  <c:v>12</c:v>
                </c:pt>
              </c:numCache>
            </c:numRef>
          </c:val>
        </c:ser>
        <c:ser>
          <c:idx val="4"/>
          <c:order val="1"/>
          <c:tx>
            <c:strRef>
              <c:f>'2'!$K$3</c:f>
              <c:strCache>
                <c:ptCount val="1"/>
                <c:pt idx="0">
                  <c:v>2009 - prac.  úvazky</c:v>
                </c:pt>
              </c:strCache>
            </c:strRef>
          </c:tx>
          <c:spPr>
            <a:solidFill>
              <a:srgbClr val="33CC33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'2'!$K$4:$K$21</c:f>
              <c:numCache>
                <c:formatCode>0</c:formatCode>
                <c:ptCount val="18"/>
                <c:pt idx="0">
                  <c:v>39</c:v>
                </c:pt>
                <c:pt idx="1">
                  <c:v>30</c:v>
                </c:pt>
                <c:pt idx="4">
                  <c:v>12</c:v>
                </c:pt>
                <c:pt idx="5">
                  <c:v>11</c:v>
                </c:pt>
                <c:pt idx="6">
                  <c:v>7</c:v>
                </c:pt>
                <c:pt idx="7">
                  <c:v>9</c:v>
                </c:pt>
                <c:pt idx="9">
                  <c:v>9</c:v>
                </c:pt>
                <c:pt idx="12">
                  <c:v>12</c:v>
                </c:pt>
                <c:pt idx="13">
                  <c:v>13</c:v>
                </c:pt>
              </c:numCache>
            </c:numRef>
          </c:val>
        </c:ser>
        <c:ser>
          <c:idx val="7"/>
          <c:order val="2"/>
          <c:tx>
            <c:strRef>
              <c:f>'2'!$Q$3</c:f>
              <c:strCache>
                <c:ptCount val="1"/>
                <c:pt idx="0">
                  <c:v>2010 - prac. úvazky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'2'!$Q$4:$Q$21</c:f>
              <c:numCache>
                <c:formatCode>0</c:formatCode>
                <c:ptCount val="18"/>
                <c:pt idx="0">
                  <c:v>39</c:v>
                </c:pt>
                <c:pt idx="1">
                  <c:v>28</c:v>
                </c:pt>
                <c:pt idx="2">
                  <c:v>14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  <c:pt idx="6">
                  <c:v>7</c:v>
                </c:pt>
                <c:pt idx="7">
                  <c:v>10</c:v>
                </c:pt>
                <c:pt idx="9">
                  <c:v>8</c:v>
                </c:pt>
                <c:pt idx="10">
                  <c:v>16</c:v>
                </c:pt>
                <c:pt idx="11">
                  <c:v>12</c:v>
                </c:pt>
                <c:pt idx="12">
                  <c:v>12</c:v>
                </c:pt>
                <c:pt idx="13">
                  <c:v>14</c:v>
                </c:pt>
              </c:numCache>
            </c:numRef>
          </c:val>
        </c:ser>
        <c:ser>
          <c:idx val="10"/>
          <c:order val="3"/>
          <c:tx>
            <c:strRef>
              <c:f>'2'!$W$3</c:f>
              <c:strCache>
                <c:ptCount val="1"/>
                <c:pt idx="0">
                  <c:v>2011 - prac. úvazky</c:v>
                </c:pt>
              </c:strCache>
            </c:strRef>
          </c:tx>
          <c:spPr>
            <a:solidFill>
              <a:srgbClr val="336600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'2'!$W$4:$W$21</c:f>
              <c:numCache>
                <c:formatCode>0</c:formatCode>
                <c:ptCount val="18"/>
                <c:pt idx="0">
                  <c:v>40</c:v>
                </c:pt>
                <c:pt idx="1">
                  <c:v>27</c:v>
                </c:pt>
                <c:pt idx="2">
                  <c:v>13.3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6.5</c:v>
                </c:pt>
                <c:pt idx="7">
                  <c:v>9</c:v>
                </c:pt>
                <c:pt idx="8">
                  <c:v>9</c:v>
                </c:pt>
                <c:pt idx="9">
                  <c:v>8.5</c:v>
                </c:pt>
                <c:pt idx="10">
                  <c:v>18</c:v>
                </c:pt>
                <c:pt idx="11">
                  <c:v>12</c:v>
                </c:pt>
                <c:pt idx="12">
                  <c:v>11</c:v>
                </c:pt>
                <c:pt idx="13">
                  <c:v>16</c:v>
                </c:pt>
                <c:pt idx="14">
                  <c:v>15</c:v>
                </c:pt>
                <c:pt idx="15">
                  <c:v>6</c:v>
                </c:pt>
                <c:pt idx="16">
                  <c:v>16</c:v>
                </c:pt>
                <c:pt idx="17">
                  <c:v>3</c:v>
                </c:pt>
              </c:numCache>
            </c:numRef>
          </c:val>
        </c:ser>
        <c:ser>
          <c:idx val="2"/>
          <c:order val="4"/>
          <c:tx>
            <c:strRef>
              <c:f>'2'!$AC$3</c:f>
              <c:strCache>
                <c:ptCount val="1"/>
                <c:pt idx="0">
                  <c:v>2012 - prac. úvazky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val>
            <c:numRef>
              <c:f>'2'!$AC$4:$AC$21</c:f>
              <c:numCache>
                <c:formatCode>General</c:formatCode>
                <c:ptCount val="18"/>
                <c:pt idx="0">
                  <c:v>39</c:v>
                </c:pt>
                <c:pt idx="1">
                  <c:v>27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13</c:v>
                </c:pt>
                <c:pt idx="6">
                  <c:v>6.5</c:v>
                </c:pt>
                <c:pt idx="7">
                  <c:v>8</c:v>
                </c:pt>
                <c:pt idx="8">
                  <c:v>10</c:v>
                </c:pt>
                <c:pt idx="9">
                  <c:v>8.5</c:v>
                </c:pt>
                <c:pt idx="10">
                  <c:v>17</c:v>
                </c:pt>
                <c:pt idx="11">
                  <c:v>12.5</c:v>
                </c:pt>
                <c:pt idx="12">
                  <c:v>11</c:v>
                </c:pt>
                <c:pt idx="13">
                  <c:v>16</c:v>
                </c:pt>
                <c:pt idx="14">
                  <c:v>15</c:v>
                </c:pt>
                <c:pt idx="15">
                  <c:v>20</c:v>
                </c:pt>
                <c:pt idx="16">
                  <c:v>0</c:v>
                </c:pt>
                <c:pt idx="17">
                  <c:v>3</c:v>
                </c:pt>
              </c:numCache>
            </c:numRef>
          </c:val>
        </c:ser>
        <c:ser>
          <c:idx val="1"/>
          <c:order val="5"/>
          <c:tx>
            <c:strRef>
              <c:f>'2'!$D$3</c:f>
              <c:strCache>
                <c:ptCount val="1"/>
                <c:pt idx="0">
                  <c:v>2008 - ZOZ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'2'!$D$4:$D$21</c:f>
              <c:numCache>
                <c:formatCode>0</c:formatCode>
                <c:ptCount val="18"/>
                <c:pt idx="0">
                  <c:v>31</c:v>
                </c:pt>
                <c:pt idx="1">
                  <c:v>26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  <c:pt idx="7">
                  <c:v>8</c:v>
                </c:pt>
                <c:pt idx="9">
                  <c:v>9</c:v>
                </c:pt>
                <c:pt idx="12">
                  <c:v>12</c:v>
                </c:pt>
                <c:pt idx="13">
                  <c:v>9</c:v>
                </c:pt>
              </c:numCache>
            </c:numRef>
          </c:val>
        </c:ser>
        <c:ser>
          <c:idx val="5"/>
          <c:order val="6"/>
          <c:tx>
            <c:strRef>
              <c:f>'2'!$L$3</c:f>
              <c:strCache>
                <c:ptCount val="1"/>
                <c:pt idx="0">
                  <c:v>2009 - ZOZ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'2'!$L$4:$L$21</c:f>
              <c:numCache>
                <c:formatCode>0</c:formatCode>
                <c:ptCount val="18"/>
                <c:pt idx="0">
                  <c:v>34</c:v>
                </c:pt>
                <c:pt idx="1">
                  <c:v>28</c:v>
                </c:pt>
                <c:pt idx="4">
                  <c:v>12</c:v>
                </c:pt>
                <c:pt idx="5">
                  <c:v>11</c:v>
                </c:pt>
                <c:pt idx="6">
                  <c:v>7</c:v>
                </c:pt>
                <c:pt idx="7">
                  <c:v>6</c:v>
                </c:pt>
                <c:pt idx="9">
                  <c:v>9</c:v>
                </c:pt>
                <c:pt idx="12">
                  <c:v>12</c:v>
                </c:pt>
                <c:pt idx="13">
                  <c:v>11</c:v>
                </c:pt>
              </c:numCache>
            </c:numRef>
          </c:val>
        </c:ser>
        <c:ser>
          <c:idx val="8"/>
          <c:order val="7"/>
          <c:tx>
            <c:strRef>
              <c:f>'2'!$R$3</c:f>
              <c:strCache>
                <c:ptCount val="1"/>
                <c:pt idx="0">
                  <c:v>2010 - ZOZ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'2'!$R$4:$R$21</c:f>
              <c:numCache>
                <c:formatCode>0</c:formatCode>
                <c:ptCount val="18"/>
                <c:pt idx="0">
                  <c:v>35</c:v>
                </c:pt>
                <c:pt idx="1">
                  <c:v>27</c:v>
                </c:pt>
                <c:pt idx="2">
                  <c:v>14</c:v>
                </c:pt>
                <c:pt idx="3">
                  <c:v>11</c:v>
                </c:pt>
                <c:pt idx="4">
                  <c:v>12</c:v>
                </c:pt>
                <c:pt idx="5">
                  <c:v>9</c:v>
                </c:pt>
                <c:pt idx="6">
                  <c:v>7</c:v>
                </c:pt>
                <c:pt idx="7">
                  <c:v>5</c:v>
                </c:pt>
                <c:pt idx="9">
                  <c:v>8</c:v>
                </c:pt>
                <c:pt idx="10">
                  <c:v>16</c:v>
                </c:pt>
                <c:pt idx="11">
                  <c:v>12</c:v>
                </c:pt>
                <c:pt idx="12">
                  <c:v>12</c:v>
                </c:pt>
                <c:pt idx="13">
                  <c:v>14</c:v>
                </c:pt>
              </c:numCache>
            </c:numRef>
          </c:val>
        </c:ser>
        <c:ser>
          <c:idx val="11"/>
          <c:order val="8"/>
          <c:tx>
            <c:strRef>
              <c:f>'2'!$X$3</c:f>
              <c:strCache>
                <c:ptCount val="1"/>
                <c:pt idx="0">
                  <c:v>2011 - ZOZ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'2'!$X$4:$X$21</c:f>
              <c:numCache>
                <c:formatCode>0</c:formatCode>
                <c:ptCount val="18"/>
                <c:pt idx="0">
                  <c:v>36</c:v>
                </c:pt>
                <c:pt idx="1">
                  <c:v>31</c:v>
                </c:pt>
                <c:pt idx="2">
                  <c:v>14</c:v>
                </c:pt>
                <c:pt idx="3">
                  <c:v>12</c:v>
                </c:pt>
                <c:pt idx="4">
                  <c:v>12</c:v>
                </c:pt>
                <c:pt idx="5">
                  <c:v>15</c:v>
                </c:pt>
                <c:pt idx="6">
                  <c:v>6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  <c:pt idx="10">
                  <c:v>18</c:v>
                </c:pt>
                <c:pt idx="11">
                  <c:v>13</c:v>
                </c:pt>
                <c:pt idx="12">
                  <c:v>11</c:v>
                </c:pt>
                <c:pt idx="13">
                  <c:v>16</c:v>
                </c:pt>
                <c:pt idx="14">
                  <c:v>15</c:v>
                </c:pt>
                <c:pt idx="15">
                  <c:v>6</c:v>
                </c:pt>
                <c:pt idx="16">
                  <c:v>16</c:v>
                </c:pt>
                <c:pt idx="17">
                  <c:v>3</c:v>
                </c:pt>
              </c:numCache>
            </c:numRef>
          </c:val>
        </c:ser>
        <c:ser>
          <c:idx val="3"/>
          <c:order val="9"/>
          <c:tx>
            <c:strRef>
              <c:f>'2'!$AD$3</c:f>
              <c:strCache>
                <c:ptCount val="1"/>
                <c:pt idx="0">
                  <c:v>2012 - ZOZ</c:v>
                </c:pt>
              </c:strCache>
            </c:strRef>
          </c:tx>
          <c:spPr>
            <a:solidFill>
              <a:srgbClr val="990000"/>
            </a:solidFill>
          </c:spPr>
          <c:invertIfNegative val="0"/>
          <c:val>
            <c:numRef>
              <c:f>'2'!$AD$4:$AD$21</c:f>
              <c:numCache>
                <c:formatCode>General</c:formatCode>
                <c:ptCount val="18"/>
                <c:pt idx="0">
                  <c:v>36</c:v>
                </c:pt>
                <c:pt idx="1">
                  <c:v>32</c:v>
                </c:pt>
                <c:pt idx="2">
                  <c:v>11</c:v>
                </c:pt>
                <c:pt idx="3">
                  <c:v>12</c:v>
                </c:pt>
                <c:pt idx="4">
                  <c:v>10</c:v>
                </c:pt>
                <c:pt idx="5">
                  <c:v>14</c:v>
                </c:pt>
                <c:pt idx="6">
                  <c:v>7</c:v>
                </c:pt>
                <c:pt idx="7">
                  <c:v>7</c:v>
                </c:pt>
                <c:pt idx="8">
                  <c:v>10</c:v>
                </c:pt>
                <c:pt idx="9">
                  <c:v>9</c:v>
                </c:pt>
                <c:pt idx="10">
                  <c:v>17</c:v>
                </c:pt>
                <c:pt idx="11">
                  <c:v>12</c:v>
                </c:pt>
                <c:pt idx="12">
                  <c:v>11</c:v>
                </c:pt>
                <c:pt idx="13">
                  <c:v>16</c:v>
                </c:pt>
                <c:pt idx="14">
                  <c:v>15</c:v>
                </c:pt>
                <c:pt idx="15">
                  <c:v>20</c:v>
                </c:pt>
                <c:pt idx="16">
                  <c:v>0</c:v>
                </c:pt>
                <c:pt idx="17" formatCode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6882432"/>
        <c:axId val="136880896"/>
      </c:barChart>
      <c:valAx>
        <c:axId val="13688089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36882432"/>
        <c:crosses val="autoZero"/>
        <c:crossBetween val="between"/>
      </c:valAx>
      <c:catAx>
        <c:axId val="13688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368808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5757868802154558"/>
          <c:y val="0.39065354798564617"/>
          <c:w val="0.14183771351014393"/>
          <c:h val="0.46277440158499927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Praxe úředních osob v roce 2011 -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'4'!$B$29</c:f>
              <c:strCache>
                <c:ptCount val="1"/>
                <c:pt idx="0">
                  <c:v>2011</c:v>
                </c:pt>
              </c:strCache>
            </c:strRef>
          </c:tx>
          <c:dPt>
            <c:idx val="0"/>
            <c:bubble3D val="0"/>
            <c:spPr>
              <a:solidFill>
                <a:srgbClr val="CC3300"/>
              </a:solidFill>
            </c:spPr>
          </c:dPt>
          <c:dPt>
            <c:idx val="1"/>
            <c:bubble3D val="0"/>
            <c:spPr>
              <a:solidFill>
                <a:srgbClr val="FF9900"/>
              </a:solidFill>
            </c:spPr>
          </c:dPt>
          <c:dPt>
            <c:idx val="2"/>
            <c:bubble3D val="0"/>
            <c:spPr>
              <a:solidFill>
                <a:srgbClr val="FFCC00"/>
              </a:solidFill>
            </c:spPr>
          </c:dPt>
          <c:dPt>
            <c:idx val="3"/>
            <c:bubble3D val="0"/>
            <c:spPr>
              <a:solidFill>
                <a:srgbClr val="FFFF66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'4'!$C$25:$E$25</c:f>
              <c:strCache>
                <c:ptCount val="3"/>
                <c:pt idx="0">
                  <c:v>do 5 let včetně</c:v>
                </c:pt>
                <c:pt idx="1">
                  <c:v>nad 5 do 10 let včetně</c:v>
                </c:pt>
                <c:pt idx="2">
                  <c:v>nad 10 let</c:v>
                </c:pt>
              </c:strCache>
            </c:strRef>
          </c:cat>
          <c:val>
            <c:numRef>
              <c:f>'4'!$C$29:$E$29</c:f>
              <c:numCache>
                <c:formatCode>0</c:formatCode>
                <c:ptCount val="3"/>
                <c:pt idx="0">
                  <c:v>45</c:v>
                </c:pt>
                <c:pt idx="1">
                  <c:v>29</c:v>
                </c:pt>
                <c:pt idx="2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28144471181609382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Praxe úředních osob v roce 2008 -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'4'!$E$3</c:f>
              <c:strCache>
                <c:ptCount val="1"/>
                <c:pt idx="0">
                  <c:v>nad 10 let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'4'!$E$4:$E$21</c:f>
              <c:numCache>
                <c:formatCode>0</c:formatCode>
                <c:ptCount val="18"/>
                <c:pt idx="0">
                  <c:v>32</c:v>
                </c:pt>
                <c:pt idx="1">
                  <c:v>26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5</c:v>
                </c:pt>
                <c:pt idx="8">
                  <c:v>0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6</c:v>
                </c:pt>
              </c:numCache>
            </c:numRef>
          </c:val>
        </c:ser>
        <c:ser>
          <c:idx val="0"/>
          <c:order val="1"/>
          <c:tx>
            <c:strRef>
              <c:f>'4'!$D$3</c:f>
              <c:strCache>
                <c:ptCount val="1"/>
                <c:pt idx="0">
                  <c:v>nad 5 do 10 let včetně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'4'!$D$4:$D$21</c:f>
              <c:numCache>
                <c:formatCode>0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</c:numCache>
            </c:numRef>
          </c:val>
        </c:ser>
        <c:ser>
          <c:idx val="1"/>
          <c:order val="2"/>
          <c:tx>
            <c:strRef>
              <c:f>'4'!$C$3</c:f>
              <c:strCache>
                <c:ptCount val="1"/>
                <c:pt idx="0">
                  <c:v>do 5 let včetně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'4'!$C$4:$C$21</c:f>
              <c:numCache>
                <c:formatCode>0</c:formatCode>
                <c:ptCount val="18"/>
                <c:pt idx="0">
                  <c:v>3</c:v>
                </c:pt>
                <c:pt idx="1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9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4835712"/>
        <c:axId val="143908224"/>
      </c:barChart>
      <c:valAx>
        <c:axId val="1439082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4835712"/>
        <c:crosses val="autoZero"/>
        <c:crossBetween val="between"/>
      </c:valAx>
      <c:catAx>
        <c:axId val="14483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439082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3128620033606915"/>
          <c:y val="0.59538791333284702"/>
          <c:w val="0.15131553000319403"/>
          <c:h val="0.13883232047549979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Praxe úředních osob v roce 2009 -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'4'!$L$3</c:f>
              <c:strCache>
                <c:ptCount val="1"/>
                <c:pt idx="0">
                  <c:v>nad 10 let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'4'!$I$4:$I$21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'4'!$L$4:$L$21</c:f>
              <c:numCache>
                <c:formatCode>0</c:formatCode>
                <c:ptCount val="18"/>
                <c:pt idx="0">
                  <c:v>37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6</c:v>
                </c:pt>
                <c:pt idx="6">
                  <c:v>7</c:v>
                </c:pt>
                <c:pt idx="7">
                  <c:v>3</c:v>
                </c:pt>
                <c:pt idx="8">
                  <c:v>0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6</c:v>
                </c:pt>
              </c:numCache>
            </c:numRef>
          </c:val>
        </c:ser>
        <c:ser>
          <c:idx val="0"/>
          <c:order val="1"/>
          <c:tx>
            <c:strRef>
              <c:f>'4'!$K$3</c:f>
              <c:strCache>
                <c:ptCount val="1"/>
                <c:pt idx="0">
                  <c:v>nad 5 do 10 let včetně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'4'!$I$4:$I$21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'4'!$K$4:$K$21</c:f>
              <c:numCache>
                <c:formatCode>0</c:formatCode>
                <c:ptCount val="18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</c:numCache>
            </c:numRef>
          </c:val>
        </c:ser>
        <c:ser>
          <c:idx val="1"/>
          <c:order val="2"/>
          <c:tx>
            <c:strRef>
              <c:f>'4'!$J$3</c:f>
              <c:strCache>
                <c:ptCount val="1"/>
                <c:pt idx="0">
                  <c:v>do 5 let včetně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'4'!$I$4:$I$21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'4'!$J$4:$J$21</c:f>
              <c:numCache>
                <c:formatCode>0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4897536"/>
        <c:axId val="144896000"/>
      </c:barChart>
      <c:valAx>
        <c:axId val="1448960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4897536"/>
        <c:crosses val="autoZero"/>
        <c:crossBetween val="between"/>
      </c:valAx>
      <c:catAx>
        <c:axId val="14489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448960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3128620033606915"/>
          <c:y val="0.59538791333284702"/>
          <c:w val="0.15131553000319403"/>
          <c:h val="0.13883232047549979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Praxe úředních osob v roce 2010 -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'4'!$S$3</c:f>
              <c:strCache>
                <c:ptCount val="1"/>
                <c:pt idx="0">
                  <c:v>nad 10 let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'4'!$P$4:$P$21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'4'!$S$4:$S$21</c:f>
              <c:numCache>
                <c:formatCode>0</c:formatCode>
                <c:ptCount val="18"/>
                <c:pt idx="0">
                  <c:v>36</c:v>
                </c:pt>
                <c:pt idx="1">
                  <c:v>21</c:v>
                </c:pt>
                <c:pt idx="2">
                  <c:v>5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0</c:v>
                </c:pt>
                <c:pt idx="9">
                  <c:v>8</c:v>
                </c:pt>
                <c:pt idx="10">
                  <c:v>12</c:v>
                </c:pt>
                <c:pt idx="11">
                  <c:v>0</c:v>
                </c:pt>
                <c:pt idx="12">
                  <c:v>10</c:v>
                </c:pt>
                <c:pt idx="13">
                  <c:v>7</c:v>
                </c:pt>
              </c:numCache>
            </c:numRef>
          </c:val>
        </c:ser>
        <c:ser>
          <c:idx val="0"/>
          <c:order val="1"/>
          <c:tx>
            <c:strRef>
              <c:f>'4'!$R$3</c:f>
              <c:strCache>
                <c:ptCount val="1"/>
                <c:pt idx="0">
                  <c:v>nad 5 do 10 let včetně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'4'!$P$4:$P$21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'4'!$R$4:$R$21</c:f>
              <c:numCache>
                <c:formatCode>0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</c:ser>
        <c:ser>
          <c:idx val="1"/>
          <c:order val="2"/>
          <c:tx>
            <c:strRef>
              <c:f>'4'!$Q$3</c:f>
              <c:strCache>
                <c:ptCount val="1"/>
                <c:pt idx="0">
                  <c:v>do 5 let včetně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'4'!$P$4:$P$21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'4'!$Q$4:$Q$21</c:f>
              <c:numCache>
                <c:formatCode>0</c:formatCode>
                <c:ptCount val="18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4926592"/>
        <c:axId val="144925056"/>
      </c:barChart>
      <c:valAx>
        <c:axId val="1449250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4926592"/>
        <c:crosses val="autoZero"/>
        <c:crossBetween val="between"/>
      </c:valAx>
      <c:catAx>
        <c:axId val="14492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449250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3128620033606915"/>
          <c:y val="0.59538791333284702"/>
          <c:w val="0.15131553000319403"/>
          <c:h val="0.13883232047549979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Praxe úředních osob v roce 2011 -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'4'!$Z$3</c:f>
              <c:strCache>
                <c:ptCount val="1"/>
                <c:pt idx="0">
                  <c:v>nad 10 let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'4'!$W$4:$W$21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'4'!$Z$4:$Z$21</c:f>
              <c:numCache>
                <c:formatCode>0</c:formatCode>
                <c:ptCount val="18"/>
                <c:pt idx="0">
                  <c:v>22</c:v>
                </c:pt>
                <c:pt idx="1">
                  <c:v>22</c:v>
                </c:pt>
                <c:pt idx="2">
                  <c:v>6</c:v>
                </c:pt>
                <c:pt idx="3">
                  <c:v>9</c:v>
                </c:pt>
                <c:pt idx="4">
                  <c:v>8</c:v>
                </c:pt>
                <c:pt idx="5">
                  <c:v>12</c:v>
                </c:pt>
                <c:pt idx="6">
                  <c:v>6</c:v>
                </c:pt>
                <c:pt idx="7">
                  <c:v>0</c:v>
                </c:pt>
                <c:pt idx="8">
                  <c:v>8</c:v>
                </c:pt>
                <c:pt idx="9">
                  <c:v>9</c:v>
                </c:pt>
                <c:pt idx="10">
                  <c:v>14</c:v>
                </c:pt>
                <c:pt idx="11">
                  <c:v>12</c:v>
                </c:pt>
                <c:pt idx="12">
                  <c:v>9</c:v>
                </c:pt>
                <c:pt idx="13">
                  <c:v>7</c:v>
                </c:pt>
                <c:pt idx="14">
                  <c:v>14</c:v>
                </c:pt>
                <c:pt idx="15">
                  <c:v>3</c:v>
                </c:pt>
                <c:pt idx="16">
                  <c:v>14</c:v>
                </c:pt>
                <c:pt idx="17">
                  <c:v>1</c:v>
                </c:pt>
              </c:numCache>
            </c:numRef>
          </c:val>
        </c:ser>
        <c:ser>
          <c:idx val="0"/>
          <c:order val="1"/>
          <c:tx>
            <c:strRef>
              <c:f>'4'!$Y$3</c:f>
              <c:strCache>
                <c:ptCount val="1"/>
                <c:pt idx="0">
                  <c:v>nad 5 do 10 let včetně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'4'!$W$4:$W$21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'4'!$Y$4:$Y$21</c:f>
              <c:numCache>
                <c:formatCode>0</c:formatCode>
                <c:ptCount val="18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</c:ser>
        <c:ser>
          <c:idx val="1"/>
          <c:order val="2"/>
          <c:tx>
            <c:strRef>
              <c:f>'4'!$X$3</c:f>
              <c:strCache>
                <c:ptCount val="1"/>
                <c:pt idx="0">
                  <c:v>do 5 let včetně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'4'!$W$4:$W$21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'4'!$X$4:$X$21</c:f>
              <c:numCache>
                <c:formatCode>0</c:formatCode>
                <c:ptCount val="18"/>
                <c:pt idx="0">
                  <c:v>11</c:v>
                </c:pt>
                <c:pt idx="1">
                  <c:v>8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6499840"/>
        <c:axId val="146498304"/>
      </c:barChart>
      <c:valAx>
        <c:axId val="1464983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6499840"/>
        <c:crosses val="autoZero"/>
        <c:crossBetween val="between"/>
      </c:valAx>
      <c:catAx>
        <c:axId val="14649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4649830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3128620033606915"/>
          <c:y val="0.59538791333284702"/>
          <c:w val="0.15131553000319403"/>
          <c:h val="0.13883232047549979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Praxe úředních osob v roce 2012 -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'4'!$AG$3</c:f>
              <c:strCache>
                <c:ptCount val="1"/>
                <c:pt idx="0">
                  <c:v>nad 10 let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'4'!$AD$4:$AD$21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'4'!$AG$4:$AG$21</c:f>
              <c:numCache>
                <c:formatCode>General</c:formatCode>
                <c:ptCount val="18"/>
                <c:pt idx="0">
                  <c:v>39</c:v>
                </c:pt>
                <c:pt idx="1">
                  <c:v>22</c:v>
                </c:pt>
                <c:pt idx="2">
                  <c:v>6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6</c:v>
                </c:pt>
                <c:pt idx="7">
                  <c:v>2</c:v>
                </c:pt>
                <c:pt idx="8">
                  <c:v>8</c:v>
                </c:pt>
                <c:pt idx="9">
                  <c:v>9</c:v>
                </c:pt>
                <c:pt idx="10">
                  <c:v>14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12</c:v>
                </c:pt>
                <c:pt idx="15">
                  <c:v>13</c:v>
                </c:pt>
                <c:pt idx="16">
                  <c:v>0</c:v>
                </c:pt>
                <c:pt idx="17">
                  <c:v>1</c:v>
                </c:pt>
              </c:numCache>
            </c:numRef>
          </c:val>
        </c:ser>
        <c:ser>
          <c:idx val="0"/>
          <c:order val="1"/>
          <c:tx>
            <c:strRef>
              <c:f>'4'!$AF$3</c:f>
              <c:strCache>
                <c:ptCount val="1"/>
                <c:pt idx="0">
                  <c:v>nad 5 do 10 let včetně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'4'!$AD$4:$AD$21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'4'!$AF$4:$AF$21</c:f>
              <c:numCache>
                <c:formatCode>General</c:formatCode>
                <c:ptCount val="18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"/>
          <c:order val="2"/>
          <c:tx>
            <c:strRef>
              <c:f>'4'!$AE$3</c:f>
              <c:strCache>
                <c:ptCount val="1"/>
                <c:pt idx="0">
                  <c:v>do 5 let včetně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'4'!$AD$4:$AD$21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'4'!$AE$4:$AE$21</c:f>
              <c:numCache>
                <c:formatCode>General</c:formatCode>
                <c:ptCount val="18"/>
                <c:pt idx="0">
                  <c:v>0</c:v>
                </c:pt>
                <c:pt idx="1">
                  <c:v>7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5558144"/>
        <c:axId val="145556608"/>
      </c:barChart>
      <c:valAx>
        <c:axId val="1455566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5558144"/>
        <c:crosses val="autoZero"/>
        <c:crossBetween val="between"/>
      </c:valAx>
      <c:catAx>
        <c:axId val="14555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455566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3128620033606915"/>
          <c:y val="0.59538791333284702"/>
          <c:w val="0.15131553000319403"/>
          <c:h val="0.13883232047549979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Praxe úředních osob v roce 2012 -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'4'!$B$30</c:f>
              <c:strCache>
                <c:ptCount val="1"/>
                <c:pt idx="0">
                  <c:v>2012</c:v>
                </c:pt>
              </c:strCache>
            </c:strRef>
          </c:tx>
          <c:dPt>
            <c:idx val="0"/>
            <c:bubble3D val="0"/>
            <c:spPr>
              <a:solidFill>
                <a:srgbClr val="CC3300"/>
              </a:solidFill>
            </c:spPr>
          </c:dPt>
          <c:dPt>
            <c:idx val="1"/>
            <c:bubble3D val="0"/>
            <c:spPr>
              <a:solidFill>
                <a:srgbClr val="FF9900"/>
              </a:solidFill>
            </c:spPr>
          </c:dPt>
          <c:dPt>
            <c:idx val="2"/>
            <c:bubble3D val="0"/>
            <c:spPr>
              <a:solidFill>
                <a:srgbClr val="FFCC00"/>
              </a:solidFill>
            </c:spPr>
          </c:dPt>
          <c:dPt>
            <c:idx val="3"/>
            <c:bubble3D val="0"/>
            <c:spPr>
              <a:solidFill>
                <a:srgbClr val="FFFF66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'4'!$C$25:$E$25</c:f>
              <c:strCache>
                <c:ptCount val="3"/>
                <c:pt idx="0">
                  <c:v>do 5 let včetně</c:v>
                </c:pt>
                <c:pt idx="1">
                  <c:v>nad 5 do 10 let včetně</c:v>
                </c:pt>
                <c:pt idx="2">
                  <c:v>nad 10 let</c:v>
                </c:pt>
              </c:strCache>
            </c:strRef>
          </c:cat>
          <c:val>
            <c:numRef>
              <c:f>'4'!$C$30:$E$30</c:f>
              <c:numCache>
                <c:formatCode>0</c:formatCode>
                <c:ptCount val="3"/>
                <c:pt idx="0">
                  <c:v>27</c:v>
                </c:pt>
                <c:pt idx="1">
                  <c:v>24</c:v>
                </c:pt>
                <c:pt idx="2">
                  <c:v>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28144471181609382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Platové třídy úředních osob v letech 2008 až 2011 -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79832496666073E-2"/>
          <c:y val="0.22606991290267817"/>
          <c:w val="0.68601568007882507"/>
          <c:h val="0.6748188192893799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'5'!$C$25</c:f>
              <c:strCache>
                <c:ptCount val="1"/>
                <c:pt idx="0">
                  <c:v>třída 10.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dLbl>
              <c:idx val="0"/>
              <c:layout>
                <c:manualLayout>
                  <c:x val="-6.4560754720306302E-3"/>
                  <c:y val="9.95024875621893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6081006293741609E-3"/>
                  <c:y val="1.3266998341625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671787064651788E-3"/>
                  <c:y val="6.6212245857327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378955205876599E-3"/>
                  <c:y val="1.3266998341625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'5'!$B$26:$B$29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'5'!$C$26:$C$29</c:f>
              <c:numCache>
                <c:formatCode>0</c:formatCode>
                <c:ptCount val="4"/>
                <c:pt idx="0">
                  <c:v>27</c:v>
                </c:pt>
                <c:pt idx="1">
                  <c:v>25</c:v>
                </c:pt>
                <c:pt idx="2">
                  <c:v>24</c:v>
                </c:pt>
                <c:pt idx="3">
                  <c:v>17</c:v>
                </c:pt>
              </c:numCache>
            </c:numRef>
          </c:val>
        </c:ser>
        <c:ser>
          <c:idx val="0"/>
          <c:order val="1"/>
          <c:tx>
            <c:strRef>
              <c:f>'5'!$D$25</c:f>
              <c:strCache>
                <c:ptCount val="1"/>
                <c:pt idx="0">
                  <c:v>třída 11.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'5'!$B$26:$B$29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'5'!$D$26:$D$29</c:f>
              <c:numCache>
                <c:formatCode>0</c:formatCode>
                <c:ptCount val="4"/>
                <c:pt idx="0">
                  <c:v>77</c:v>
                </c:pt>
                <c:pt idx="1">
                  <c:v>81</c:v>
                </c:pt>
                <c:pt idx="2">
                  <c:v>121</c:v>
                </c:pt>
                <c:pt idx="3">
                  <c:v>158</c:v>
                </c:pt>
              </c:numCache>
            </c:numRef>
          </c:val>
        </c:ser>
        <c:ser>
          <c:idx val="1"/>
          <c:order val="2"/>
          <c:tx>
            <c:strRef>
              <c:f>'5'!$E$25</c:f>
              <c:strCache>
                <c:ptCount val="1"/>
                <c:pt idx="0">
                  <c:v>třída 12.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'5'!$B$26:$B$29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'5'!$E$26:$E$29</c:f>
              <c:numCache>
                <c:formatCode>0</c:formatCode>
                <c:ptCount val="4"/>
                <c:pt idx="0">
                  <c:v>15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</c:numCache>
            </c:numRef>
          </c:val>
        </c:ser>
        <c:ser>
          <c:idx val="2"/>
          <c:order val="3"/>
          <c:tx>
            <c:strRef>
              <c:f>'5'!$F$25</c:f>
              <c:strCache>
                <c:ptCount val="1"/>
                <c:pt idx="0">
                  <c:v>vyšší než třída 12.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'5'!$B$26:$B$29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'5'!$F$26:$F$29</c:f>
              <c:numCache>
                <c:formatCode>0</c:formatCode>
                <c:ptCount val="4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6601088"/>
        <c:axId val="146570624"/>
      </c:barChart>
      <c:valAx>
        <c:axId val="1465706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6601088"/>
        <c:crosses val="autoZero"/>
        <c:crossBetween val="between"/>
      </c:valAx>
      <c:catAx>
        <c:axId val="146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5706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37521364179896"/>
          <c:y val="0.58316684295060128"/>
          <c:w val="0.19345262103248514"/>
          <c:h val="0.2399059819015160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Platové třídy úředních osob v roce 2008 -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'5'!$B$26</c:f>
              <c:strCache>
                <c:ptCount val="1"/>
                <c:pt idx="0">
                  <c:v>2008</c:v>
                </c:pt>
              </c:strCache>
            </c:strRef>
          </c:tx>
          <c:dPt>
            <c:idx val="0"/>
            <c:bubble3D val="0"/>
            <c:spPr>
              <a:solidFill>
                <a:srgbClr val="FFFF66"/>
              </a:solidFill>
            </c:spPr>
          </c:dPt>
          <c:dPt>
            <c:idx val="1"/>
            <c:bubble3D val="0"/>
            <c:spPr>
              <a:solidFill>
                <a:srgbClr val="FFCC00"/>
              </a:solidFill>
            </c:spPr>
          </c:dPt>
          <c:dPt>
            <c:idx val="2"/>
            <c:bubble3D val="0"/>
            <c:spPr>
              <a:solidFill>
                <a:srgbClr val="FF9900"/>
              </a:solidFill>
            </c:spPr>
          </c:dPt>
          <c:dPt>
            <c:idx val="3"/>
            <c:bubble3D val="0"/>
            <c:spPr>
              <a:solidFill>
                <a:srgbClr val="CC3300"/>
              </a:solidFill>
            </c:spPr>
          </c:dPt>
          <c:dPt>
            <c:idx val="4"/>
            <c:bubble3D val="0"/>
            <c:spPr>
              <a:solidFill>
                <a:srgbClr val="CC3300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'5'!$C$25:$F$25</c:f>
              <c:strCache>
                <c:ptCount val="4"/>
                <c:pt idx="0">
                  <c:v>třída 10.</c:v>
                </c:pt>
                <c:pt idx="1">
                  <c:v>třída 11.</c:v>
                </c:pt>
                <c:pt idx="2">
                  <c:v>třída 12.</c:v>
                </c:pt>
                <c:pt idx="3">
                  <c:v>vyšší než třída 12.</c:v>
                </c:pt>
              </c:strCache>
            </c:strRef>
          </c:cat>
          <c:val>
            <c:numRef>
              <c:f>'5'!$C$26:$F$26</c:f>
              <c:numCache>
                <c:formatCode>0</c:formatCode>
                <c:ptCount val="4"/>
                <c:pt idx="0">
                  <c:v>27</c:v>
                </c:pt>
                <c:pt idx="1">
                  <c:v>77</c:v>
                </c:pt>
                <c:pt idx="2">
                  <c:v>15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28144471181609382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Platové třídy úředních osob v roce 2009 -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'5'!$B$27</c:f>
              <c:strCache>
                <c:ptCount val="1"/>
                <c:pt idx="0">
                  <c:v>2009</c:v>
                </c:pt>
              </c:strCache>
            </c:strRef>
          </c:tx>
          <c:dPt>
            <c:idx val="0"/>
            <c:bubble3D val="0"/>
            <c:spPr>
              <a:solidFill>
                <a:srgbClr val="FFFF66"/>
              </a:solidFill>
            </c:spPr>
          </c:dPt>
          <c:dPt>
            <c:idx val="1"/>
            <c:bubble3D val="0"/>
            <c:spPr>
              <a:solidFill>
                <a:srgbClr val="FFCC00"/>
              </a:solidFill>
            </c:spPr>
          </c:dPt>
          <c:dPt>
            <c:idx val="2"/>
            <c:bubble3D val="0"/>
            <c:spPr>
              <a:solidFill>
                <a:srgbClr val="FF9900"/>
              </a:solidFill>
            </c:spPr>
          </c:dPt>
          <c:dPt>
            <c:idx val="3"/>
            <c:bubble3D val="0"/>
            <c:spPr>
              <a:solidFill>
                <a:srgbClr val="CC3300"/>
              </a:solidFill>
            </c:spPr>
          </c:dPt>
          <c:dPt>
            <c:idx val="4"/>
            <c:bubble3D val="0"/>
            <c:spPr>
              <a:solidFill>
                <a:srgbClr val="CC3300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'5'!$C$25:$F$25</c:f>
              <c:strCache>
                <c:ptCount val="4"/>
                <c:pt idx="0">
                  <c:v>třída 10.</c:v>
                </c:pt>
                <c:pt idx="1">
                  <c:v>třída 11.</c:v>
                </c:pt>
                <c:pt idx="2">
                  <c:v>třída 12.</c:v>
                </c:pt>
                <c:pt idx="3">
                  <c:v>vyšší než třída 12.</c:v>
                </c:pt>
              </c:strCache>
            </c:strRef>
          </c:cat>
          <c:val>
            <c:numRef>
              <c:f>'5'!$C$27:$F$27</c:f>
              <c:numCache>
                <c:formatCode>0</c:formatCode>
                <c:ptCount val="4"/>
                <c:pt idx="0">
                  <c:v>25</c:v>
                </c:pt>
                <c:pt idx="1">
                  <c:v>81</c:v>
                </c:pt>
                <c:pt idx="2">
                  <c:v>17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19212929455671426"/>
          <c:h val="0.23198708000873791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Počet pracovních úvazků úředních osob v letech 2008 až 2012 -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6952890647910244"/>
          <c:h val="0.686445572275087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'2'!$C$3</c:f>
              <c:strCache>
                <c:ptCount val="1"/>
                <c:pt idx="0">
                  <c:v>2008 - prac. úvazky</c:v>
                </c:pt>
              </c:strCache>
            </c:strRef>
          </c:tx>
          <c:spPr>
            <a:solidFill>
              <a:srgbClr val="66FF66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'2'!$C$4:$C$21</c:f>
              <c:numCache>
                <c:formatCode>0</c:formatCode>
                <c:ptCount val="18"/>
                <c:pt idx="0">
                  <c:v>36</c:v>
                </c:pt>
                <c:pt idx="1">
                  <c:v>30</c:v>
                </c:pt>
                <c:pt idx="4">
                  <c:v>9</c:v>
                </c:pt>
                <c:pt idx="5">
                  <c:v>11</c:v>
                </c:pt>
                <c:pt idx="6">
                  <c:v>7</c:v>
                </c:pt>
                <c:pt idx="7">
                  <c:v>10</c:v>
                </c:pt>
                <c:pt idx="9">
                  <c:v>9</c:v>
                </c:pt>
                <c:pt idx="12">
                  <c:v>12</c:v>
                </c:pt>
                <c:pt idx="13">
                  <c:v>12</c:v>
                </c:pt>
              </c:numCache>
            </c:numRef>
          </c:val>
        </c:ser>
        <c:ser>
          <c:idx val="4"/>
          <c:order val="1"/>
          <c:tx>
            <c:strRef>
              <c:f>'2'!$K$3</c:f>
              <c:strCache>
                <c:ptCount val="1"/>
                <c:pt idx="0">
                  <c:v>2009 - prac.  úvazky</c:v>
                </c:pt>
              </c:strCache>
            </c:strRef>
          </c:tx>
          <c:spPr>
            <a:solidFill>
              <a:srgbClr val="33CC33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'2'!$K$4:$K$21</c:f>
              <c:numCache>
                <c:formatCode>0</c:formatCode>
                <c:ptCount val="18"/>
                <c:pt idx="0">
                  <c:v>39</c:v>
                </c:pt>
                <c:pt idx="1">
                  <c:v>30</c:v>
                </c:pt>
                <c:pt idx="4">
                  <c:v>12</c:v>
                </c:pt>
                <c:pt idx="5">
                  <c:v>11</c:v>
                </c:pt>
                <c:pt idx="6">
                  <c:v>7</c:v>
                </c:pt>
                <c:pt idx="7">
                  <c:v>9</c:v>
                </c:pt>
                <c:pt idx="9">
                  <c:v>9</c:v>
                </c:pt>
                <c:pt idx="12">
                  <c:v>12</c:v>
                </c:pt>
                <c:pt idx="13">
                  <c:v>13</c:v>
                </c:pt>
              </c:numCache>
            </c:numRef>
          </c:val>
        </c:ser>
        <c:ser>
          <c:idx val="7"/>
          <c:order val="2"/>
          <c:tx>
            <c:strRef>
              <c:f>'2'!$Q$3</c:f>
              <c:strCache>
                <c:ptCount val="1"/>
                <c:pt idx="0">
                  <c:v>2010 - prac. úvazky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'2'!$Q$4:$Q$21</c:f>
              <c:numCache>
                <c:formatCode>0</c:formatCode>
                <c:ptCount val="18"/>
                <c:pt idx="0">
                  <c:v>39</c:v>
                </c:pt>
                <c:pt idx="1">
                  <c:v>28</c:v>
                </c:pt>
                <c:pt idx="2">
                  <c:v>14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  <c:pt idx="6">
                  <c:v>7</c:v>
                </c:pt>
                <c:pt idx="7">
                  <c:v>10</c:v>
                </c:pt>
                <c:pt idx="9">
                  <c:v>8</c:v>
                </c:pt>
                <c:pt idx="10">
                  <c:v>16</c:v>
                </c:pt>
                <c:pt idx="11">
                  <c:v>12</c:v>
                </c:pt>
                <c:pt idx="12">
                  <c:v>12</c:v>
                </c:pt>
                <c:pt idx="13">
                  <c:v>14</c:v>
                </c:pt>
              </c:numCache>
            </c:numRef>
          </c:val>
        </c:ser>
        <c:ser>
          <c:idx val="10"/>
          <c:order val="3"/>
          <c:tx>
            <c:strRef>
              <c:f>'2'!$W$3</c:f>
              <c:strCache>
                <c:ptCount val="1"/>
                <c:pt idx="0">
                  <c:v>2011 - prac. úvazky</c:v>
                </c:pt>
              </c:strCache>
            </c:strRef>
          </c:tx>
          <c:spPr>
            <a:solidFill>
              <a:srgbClr val="336600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'2'!$W$4:$W$21</c:f>
              <c:numCache>
                <c:formatCode>0</c:formatCode>
                <c:ptCount val="18"/>
                <c:pt idx="0">
                  <c:v>40</c:v>
                </c:pt>
                <c:pt idx="1">
                  <c:v>27</c:v>
                </c:pt>
                <c:pt idx="2">
                  <c:v>13.3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6.5</c:v>
                </c:pt>
                <c:pt idx="7">
                  <c:v>9</c:v>
                </c:pt>
                <c:pt idx="8">
                  <c:v>9</c:v>
                </c:pt>
                <c:pt idx="9">
                  <c:v>8.5</c:v>
                </c:pt>
                <c:pt idx="10">
                  <c:v>18</c:v>
                </c:pt>
                <c:pt idx="11">
                  <c:v>12</c:v>
                </c:pt>
                <c:pt idx="12">
                  <c:v>11</c:v>
                </c:pt>
                <c:pt idx="13">
                  <c:v>16</c:v>
                </c:pt>
                <c:pt idx="14">
                  <c:v>15</c:v>
                </c:pt>
                <c:pt idx="15">
                  <c:v>6</c:v>
                </c:pt>
                <c:pt idx="16">
                  <c:v>16</c:v>
                </c:pt>
                <c:pt idx="17">
                  <c:v>3</c:v>
                </c:pt>
              </c:numCache>
            </c:numRef>
          </c:val>
        </c:ser>
        <c:ser>
          <c:idx val="2"/>
          <c:order val="4"/>
          <c:tx>
            <c:strRef>
              <c:f>'2'!$AC$3</c:f>
              <c:strCache>
                <c:ptCount val="1"/>
                <c:pt idx="0">
                  <c:v>2012 - prac. úvazky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val>
            <c:numRef>
              <c:f>'2'!$AC$4:$AC$21</c:f>
              <c:numCache>
                <c:formatCode>General</c:formatCode>
                <c:ptCount val="18"/>
                <c:pt idx="0">
                  <c:v>39</c:v>
                </c:pt>
                <c:pt idx="1">
                  <c:v>27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13</c:v>
                </c:pt>
                <c:pt idx="6">
                  <c:v>6.5</c:v>
                </c:pt>
                <c:pt idx="7">
                  <c:v>8</c:v>
                </c:pt>
                <c:pt idx="8">
                  <c:v>10</c:v>
                </c:pt>
                <c:pt idx="9">
                  <c:v>8.5</c:v>
                </c:pt>
                <c:pt idx="10">
                  <c:v>17</c:v>
                </c:pt>
                <c:pt idx="11">
                  <c:v>12.5</c:v>
                </c:pt>
                <c:pt idx="12">
                  <c:v>11</c:v>
                </c:pt>
                <c:pt idx="13">
                  <c:v>16</c:v>
                </c:pt>
                <c:pt idx="14">
                  <c:v>15</c:v>
                </c:pt>
                <c:pt idx="15">
                  <c:v>20</c:v>
                </c:pt>
                <c:pt idx="16">
                  <c:v>0</c:v>
                </c:pt>
                <c:pt idx="1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981312"/>
        <c:axId val="137979776"/>
      </c:barChart>
      <c:valAx>
        <c:axId val="13797977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37981312"/>
        <c:crosses val="autoZero"/>
        <c:crossBetween val="between"/>
      </c:valAx>
      <c:catAx>
        <c:axId val="13798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379797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5757868802154558"/>
          <c:y val="0.39065354798564617"/>
          <c:w val="0.14183771351014393"/>
          <c:h val="0.36296636027700407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Platové třídy úředních osob v roce 2010 -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'5'!$B$28</c:f>
              <c:strCache>
                <c:ptCount val="1"/>
                <c:pt idx="0">
                  <c:v>2010</c:v>
                </c:pt>
              </c:strCache>
            </c:strRef>
          </c:tx>
          <c:dPt>
            <c:idx val="0"/>
            <c:bubble3D val="0"/>
            <c:spPr>
              <a:solidFill>
                <a:srgbClr val="FFFF66"/>
              </a:solidFill>
            </c:spPr>
          </c:dPt>
          <c:dPt>
            <c:idx val="1"/>
            <c:bubble3D val="0"/>
            <c:spPr>
              <a:solidFill>
                <a:srgbClr val="FFCC00"/>
              </a:solidFill>
            </c:spPr>
          </c:dPt>
          <c:dPt>
            <c:idx val="2"/>
            <c:bubble3D val="0"/>
            <c:spPr>
              <a:solidFill>
                <a:srgbClr val="FF9900"/>
              </a:solidFill>
            </c:spPr>
          </c:dPt>
          <c:dPt>
            <c:idx val="3"/>
            <c:bubble3D val="0"/>
            <c:spPr>
              <a:solidFill>
                <a:srgbClr val="CC3300"/>
              </a:solidFill>
            </c:spPr>
          </c:dPt>
          <c:dPt>
            <c:idx val="4"/>
            <c:bubble3D val="0"/>
            <c:spPr>
              <a:solidFill>
                <a:srgbClr val="CC3300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'5'!$C$25:$F$25</c:f>
              <c:strCache>
                <c:ptCount val="4"/>
                <c:pt idx="0">
                  <c:v>třída 10.</c:v>
                </c:pt>
                <c:pt idx="1">
                  <c:v>třída 11.</c:v>
                </c:pt>
                <c:pt idx="2">
                  <c:v>třída 12.</c:v>
                </c:pt>
                <c:pt idx="3">
                  <c:v>vyšší než třída 12.</c:v>
                </c:pt>
              </c:strCache>
            </c:strRef>
          </c:cat>
          <c:val>
            <c:numRef>
              <c:f>'5'!$C$28:$F$28</c:f>
              <c:numCache>
                <c:formatCode>0</c:formatCode>
                <c:ptCount val="4"/>
                <c:pt idx="0">
                  <c:v>24</c:v>
                </c:pt>
                <c:pt idx="1">
                  <c:v>121</c:v>
                </c:pt>
                <c:pt idx="2">
                  <c:v>22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28144471181609382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Platové třídy úředních osob v roce 2011 -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'5'!$B$29</c:f>
              <c:strCache>
                <c:ptCount val="1"/>
                <c:pt idx="0">
                  <c:v>2011</c:v>
                </c:pt>
              </c:strCache>
            </c:strRef>
          </c:tx>
          <c:dPt>
            <c:idx val="0"/>
            <c:bubble3D val="0"/>
            <c:spPr>
              <a:solidFill>
                <a:srgbClr val="FFFF66"/>
              </a:solidFill>
            </c:spPr>
          </c:dPt>
          <c:dPt>
            <c:idx val="1"/>
            <c:bubble3D val="0"/>
            <c:spPr>
              <a:solidFill>
                <a:srgbClr val="FFCC00"/>
              </a:solidFill>
            </c:spPr>
          </c:dPt>
          <c:dPt>
            <c:idx val="2"/>
            <c:bubble3D val="0"/>
            <c:spPr>
              <a:solidFill>
                <a:srgbClr val="FF9900"/>
              </a:solidFill>
            </c:spPr>
          </c:dPt>
          <c:dPt>
            <c:idx val="3"/>
            <c:bubble3D val="0"/>
            <c:spPr>
              <a:solidFill>
                <a:srgbClr val="CC3300"/>
              </a:solidFill>
            </c:spPr>
          </c:dPt>
          <c:dPt>
            <c:idx val="4"/>
            <c:bubble3D val="0"/>
            <c:spPr>
              <a:solidFill>
                <a:srgbClr val="CC3300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'5'!$C$25:$F$25</c:f>
              <c:strCache>
                <c:ptCount val="4"/>
                <c:pt idx="0">
                  <c:v>třída 10.</c:v>
                </c:pt>
                <c:pt idx="1">
                  <c:v>třída 11.</c:v>
                </c:pt>
                <c:pt idx="2">
                  <c:v>třída 12.</c:v>
                </c:pt>
                <c:pt idx="3">
                  <c:v>vyšší než třída 12.</c:v>
                </c:pt>
              </c:strCache>
            </c:strRef>
          </c:cat>
          <c:val>
            <c:numRef>
              <c:f>'5'!$C$29:$F$29</c:f>
              <c:numCache>
                <c:formatCode>0</c:formatCode>
                <c:ptCount val="4"/>
                <c:pt idx="0">
                  <c:v>17</c:v>
                </c:pt>
                <c:pt idx="1">
                  <c:v>158</c:v>
                </c:pt>
                <c:pt idx="2">
                  <c:v>27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28144471181609382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Platové třídy úředních osob v roce 2009 -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'5'!$N$3</c:f>
              <c:strCache>
                <c:ptCount val="1"/>
                <c:pt idx="0">
                  <c:v>vyšší než třída 12.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'5'!$N$4:$N$21</c:f>
              <c:numCache>
                <c:formatCode>0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ser>
          <c:idx val="2"/>
          <c:order val="1"/>
          <c:tx>
            <c:strRef>
              <c:f>'5'!$E$3</c:f>
              <c:strCache>
                <c:ptCount val="1"/>
                <c:pt idx="0">
                  <c:v>třída 12.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'5'!$E$4:$E$21</c:f>
              <c:numCache>
                <c:formatCode>0</c:formatCode>
                <c:ptCount val="18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</c:ser>
        <c:ser>
          <c:idx val="0"/>
          <c:order val="2"/>
          <c:tx>
            <c:strRef>
              <c:f>'5'!$D$3</c:f>
              <c:strCache>
                <c:ptCount val="1"/>
                <c:pt idx="0">
                  <c:v>třída 11.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'5'!$D$4:$D$21</c:f>
              <c:numCache>
                <c:formatCode>0</c:formatCode>
                <c:ptCount val="18"/>
                <c:pt idx="0">
                  <c:v>25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2</c:v>
                </c:pt>
                <c:pt idx="8">
                  <c:v>0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9</c:v>
                </c:pt>
              </c:numCache>
            </c:numRef>
          </c:val>
        </c:ser>
        <c:ser>
          <c:idx val="1"/>
          <c:order val="3"/>
          <c:tx>
            <c:strRef>
              <c:f>'5'!$C$3</c:f>
              <c:strCache>
                <c:ptCount val="1"/>
                <c:pt idx="0">
                  <c:v>třída 10.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'5'!$C$4:$C$21</c:f>
              <c:numCache>
                <c:formatCode>0</c:formatCode>
                <c:ptCount val="18"/>
                <c:pt idx="0">
                  <c:v>2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6919808"/>
        <c:axId val="146909824"/>
      </c:barChart>
      <c:valAx>
        <c:axId val="1469098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6919808"/>
        <c:crosses val="autoZero"/>
        <c:crossBetween val="between"/>
      </c:valAx>
      <c:catAx>
        <c:axId val="14691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46909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5245022150009031"/>
          <c:y val="0.53652676076659345"/>
          <c:w val="0.12548831396075491"/>
          <c:h val="0.1851097606339997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Platové třídy úředních osob v roce 2008 -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'5'!$F$3</c:f>
              <c:strCache>
                <c:ptCount val="1"/>
                <c:pt idx="0">
                  <c:v>vyšší než třída 12.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'5'!$F$4:$F$21</c:f>
              <c:numCache>
                <c:formatCode>0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2"/>
          <c:order val="1"/>
          <c:tx>
            <c:strRef>
              <c:f>'5'!$M$3</c:f>
              <c:strCache>
                <c:ptCount val="1"/>
                <c:pt idx="0">
                  <c:v>třída 12.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'5'!$J$4:$J$21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'5'!$M$4:$M$21</c:f>
              <c:numCache>
                <c:formatCode>0</c:formatCode>
                <c:ptCount val="18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</c:ser>
        <c:ser>
          <c:idx val="0"/>
          <c:order val="2"/>
          <c:tx>
            <c:strRef>
              <c:f>'5'!$L$3</c:f>
              <c:strCache>
                <c:ptCount val="1"/>
                <c:pt idx="0">
                  <c:v>třída 11.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'5'!$J$4:$J$21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'5'!$L$4:$L$21</c:f>
              <c:numCache>
                <c:formatCode>0</c:formatCode>
                <c:ptCount val="18"/>
                <c:pt idx="0">
                  <c:v>28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2</c:v>
                </c:pt>
                <c:pt idx="8">
                  <c:v>0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9</c:v>
                </c:pt>
              </c:numCache>
            </c:numRef>
          </c:val>
        </c:ser>
        <c:ser>
          <c:idx val="1"/>
          <c:order val="3"/>
          <c:tx>
            <c:strRef>
              <c:f>'5'!$K$3</c:f>
              <c:strCache>
                <c:ptCount val="1"/>
                <c:pt idx="0">
                  <c:v>třída 10.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'5'!$J$4:$J$21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'5'!$K$4:$K$21</c:f>
              <c:numCache>
                <c:formatCode>0</c:formatCode>
                <c:ptCount val="18"/>
                <c:pt idx="0">
                  <c:v>2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6962304"/>
        <c:axId val="146960768"/>
      </c:barChart>
      <c:valAx>
        <c:axId val="1469607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6962304"/>
        <c:crosses val="autoZero"/>
        <c:crossBetween val="between"/>
      </c:valAx>
      <c:catAx>
        <c:axId val="14696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469607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5386115624435832"/>
          <c:y val="0.53140839967387576"/>
          <c:w val="0.12548831396075491"/>
          <c:h val="0.1851097606339997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Platové třídy úředních osob v roce 2010 -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'5'!$V$3</c:f>
              <c:strCache>
                <c:ptCount val="1"/>
                <c:pt idx="0">
                  <c:v>vyšší než třída 12.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'5'!$V$4:$V$21</c:f>
              <c:numCache>
                <c:formatCode>0</c:formatCode>
                <c:ptCount val="18"/>
                <c:pt idx="0">
                  <c:v>1</c:v>
                </c:pt>
                <c:pt idx="1">
                  <c:v>1</c:v>
                </c:pt>
                <c:pt idx="4">
                  <c:v>3</c:v>
                </c:pt>
                <c:pt idx="5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1"/>
          <c:tx>
            <c:strRef>
              <c:f>'5'!$U$3</c:f>
              <c:strCache>
                <c:ptCount val="1"/>
                <c:pt idx="0">
                  <c:v>třída 12.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'5'!$R$4:$R$21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'5'!$U$4:$U$21</c:f>
              <c:numCache>
                <c:formatCode>0</c:formatCode>
                <c:ptCount val="18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</c:ser>
        <c:ser>
          <c:idx val="0"/>
          <c:order val="2"/>
          <c:tx>
            <c:strRef>
              <c:f>'5'!$T$3</c:f>
              <c:strCache>
                <c:ptCount val="1"/>
                <c:pt idx="0">
                  <c:v>třída 11.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'5'!$R$4:$R$21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'5'!$T$4:$T$21</c:f>
              <c:numCache>
                <c:formatCode>0</c:formatCode>
                <c:ptCount val="18"/>
                <c:pt idx="0">
                  <c:v>28</c:v>
                </c:pt>
                <c:pt idx="1">
                  <c:v>10</c:v>
                </c:pt>
                <c:pt idx="2">
                  <c:v>11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9">
                  <c:v>7</c:v>
                </c:pt>
                <c:pt idx="10">
                  <c:v>13</c:v>
                </c:pt>
                <c:pt idx="11">
                  <c:v>10</c:v>
                </c:pt>
                <c:pt idx="12">
                  <c:v>10</c:v>
                </c:pt>
                <c:pt idx="13">
                  <c:v>11</c:v>
                </c:pt>
              </c:numCache>
            </c:numRef>
          </c:val>
        </c:ser>
        <c:ser>
          <c:idx val="1"/>
          <c:order val="3"/>
          <c:tx>
            <c:strRef>
              <c:f>'5'!$S$3</c:f>
              <c:strCache>
                <c:ptCount val="1"/>
                <c:pt idx="0">
                  <c:v>třída 10.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'5'!$R$4:$R$21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'5'!$S$4:$S$21</c:f>
              <c:numCache>
                <c:formatCode>0</c:formatCode>
                <c:ptCount val="18"/>
                <c:pt idx="0">
                  <c:v>2</c:v>
                </c:pt>
                <c:pt idx="1">
                  <c:v>13</c:v>
                </c:pt>
                <c:pt idx="4">
                  <c:v>2</c:v>
                </c:pt>
                <c:pt idx="5">
                  <c:v>1</c:v>
                </c:pt>
                <c:pt idx="7">
                  <c:v>3</c:v>
                </c:pt>
                <c:pt idx="10">
                  <c:v>3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7090816"/>
        <c:axId val="147089280"/>
      </c:barChart>
      <c:valAx>
        <c:axId val="1470892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7090816"/>
        <c:crosses val="autoZero"/>
        <c:crossBetween val="between"/>
      </c:valAx>
      <c:catAx>
        <c:axId val="14709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470892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5245022150009031"/>
          <c:y val="0.53396758022023461"/>
          <c:w val="0.12548831396075491"/>
          <c:h val="0.1851097606339997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Platové třídy úředních osob v roce 2011 -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'5'!$AD$3</c:f>
              <c:strCache>
                <c:ptCount val="1"/>
                <c:pt idx="0">
                  <c:v>vyšší než třída 12.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'5'!$AD$4:$AD$21</c:f>
              <c:numCache>
                <c:formatCode>0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2"/>
          <c:order val="1"/>
          <c:tx>
            <c:strRef>
              <c:f>'5'!$AC$3</c:f>
              <c:strCache>
                <c:ptCount val="1"/>
                <c:pt idx="0">
                  <c:v>třída 12.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'5'!$Z$4:$Z$21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'5'!$AC$4:$AC$21</c:f>
              <c:numCache>
                <c:formatCode>0</c:formatCode>
                <c:ptCount val="18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</c:ser>
        <c:ser>
          <c:idx val="0"/>
          <c:order val="2"/>
          <c:tx>
            <c:strRef>
              <c:f>'5'!$AB$3</c:f>
              <c:strCache>
                <c:ptCount val="1"/>
                <c:pt idx="0">
                  <c:v>třída 11.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'5'!$Z$4:$Z$21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'5'!$AB$4:$AB$21</c:f>
              <c:numCache>
                <c:formatCode>0</c:formatCode>
                <c:ptCount val="18"/>
                <c:pt idx="0">
                  <c:v>28</c:v>
                </c:pt>
                <c:pt idx="1">
                  <c:v>29</c:v>
                </c:pt>
                <c:pt idx="2">
                  <c:v>11</c:v>
                </c:pt>
                <c:pt idx="3">
                  <c:v>3</c:v>
                </c:pt>
                <c:pt idx="4">
                  <c:v>5</c:v>
                </c:pt>
                <c:pt idx="5">
                  <c:v>10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7</c:v>
                </c:pt>
                <c:pt idx="10">
                  <c:v>14</c:v>
                </c:pt>
                <c:pt idx="11">
                  <c:v>10</c:v>
                </c:pt>
                <c:pt idx="12">
                  <c:v>7</c:v>
                </c:pt>
                <c:pt idx="13">
                  <c:v>12</c:v>
                </c:pt>
                <c:pt idx="14">
                  <c:v>13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</c:numCache>
            </c:numRef>
          </c:val>
        </c:ser>
        <c:ser>
          <c:idx val="1"/>
          <c:order val="3"/>
          <c:tx>
            <c:strRef>
              <c:f>'5'!$AA$3</c:f>
              <c:strCache>
                <c:ptCount val="1"/>
                <c:pt idx="0">
                  <c:v>třída 10.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'5'!$Z$4:$Z$21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'5'!$AA$4:$AA$21</c:f>
              <c:numCache>
                <c:formatCode>0</c:formatCode>
                <c:ptCount val="18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14</c:v>
                </c:pt>
                <c:pt idx="1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3052288"/>
        <c:axId val="153050496"/>
      </c:barChart>
      <c:valAx>
        <c:axId val="1530504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052288"/>
        <c:crosses val="autoZero"/>
        <c:crossBetween val="between"/>
      </c:valAx>
      <c:catAx>
        <c:axId val="15305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530504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680648252301793"/>
          <c:y val="0.53140839967387576"/>
          <c:w val="0.12548831396075491"/>
          <c:h val="0.1851097606339997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Platové třídy úředních osob v roce 2012 -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'5'!$AL$3</c:f>
              <c:strCache>
                <c:ptCount val="1"/>
                <c:pt idx="0">
                  <c:v>vyšší než třída 12.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'5'!$AH$4:$AH$21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'5'!$AL$4:$AL$21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2"/>
          <c:order val="1"/>
          <c:tx>
            <c:strRef>
              <c:f>'5'!$AK$3</c:f>
              <c:strCache>
                <c:ptCount val="1"/>
                <c:pt idx="0">
                  <c:v>třída 12.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'5'!$AH$4:$AH$21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'5'!$AK$4:$AK$21</c:f>
              <c:numCache>
                <c:formatCode>General</c:formatCode>
                <c:ptCount val="18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0"/>
          <c:order val="2"/>
          <c:tx>
            <c:strRef>
              <c:f>'5'!$AJ$3</c:f>
              <c:strCache>
                <c:ptCount val="1"/>
                <c:pt idx="0">
                  <c:v>třída 11.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'5'!$AH$4:$AH$21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'5'!$AJ$4:$AJ$21</c:f>
              <c:numCache>
                <c:formatCode>General</c:formatCode>
                <c:ptCount val="18"/>
                <c:pt idx="0">
                  <c:v>27</c:v>
                </c:pt>
                <c:pt idx="1">
                  <c:v>29</c:v>
                </c:pt>
                <c:pt idx="2">
                  <c:v>10</c:v>
                </c:pt>
                <c:pt idx="3">
                  <c:v>3</c:v>
                </c:pt>
                <c:pt idx="4">
                  <c:v>4</c:v>
                </c:pt>
                <c:pt idx="5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10</c:v>
                </c:pt>
                <c:pt idx="9">
                  <c:v>7</c:v>
                </c:pt>
                <c:pt idx="10">
                  <c:v>13</c:v>
                </c:pt>
                <c:pt idx="11">
                  <c:v>10</c:v>
                </c:pt>
                <c:pt idx="12">
                  <c:v>7</c:v>
                </c:pt>
                <c:pt idx="13">
                  <c:v>12</c:v>
                </c:pt>
                <c:pt idx="14">
                  <c:v>13</c:v>
                </c:pt>
                <c:pt idx="15">
                  <c:v>6</c:v>
                </c:pt>
                <c:pt idx="16">
                  <c:v>0</c:v>
                </c:pt>
                <c:pt idx="17">
                  <c:v>2</c:v>
                </c:pt>
              </c:numCache>
            </c:numRef>
          </c:val>
        </c:ser>
        <c:ser>
          <c:idx val="1"/>
          <c:order val="3"/>
          <c:tx>
            <c:strRef>
              <c:f>'5'!$AI$3</c:f>
              <c:strCache>
                <c:ptCount val="1"/>
                <c:pt idx="0">
                  <c:v>třída 10.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'5'!$AH$4:$AH$21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'5'!$AI$4:$AI$21</c:f>
              <c:numCache>
                <c:formatCode>General</c:formatCode>
                <c:ptCount val="18"/>
                <c:pt idx="0">
                  <c:v>2</c:v>
                </c:pt>
                <c:pt idx="1">
                  <c:v>0</c:v>
                </c:pt>
                <c:pt idx="3">
                  <c:v>7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14</c:v>
                </c:pt>
                <c:pt idx="16">
                  <c:v>0</c:v>
                </c:pt>
                <c:pt idx="1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7143680"/>
        <c:axId val="147142144"/>
      </c:barChart>
      <c:valAx>
        <c:axId val="1471421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7143680"/>
        <c:crosses val="autoZero"/>
        <c:crossBetween val="between"/>
      </c:valAx>
      <c:catAx>
        <c:axId val="14714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471421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680648252301793"/>
          <c:y val="0.53140839967387576"/>
          <c:w val="0.12548831396075491"/>
          <c:h val="0.1851097606339997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Platové třídy úředních osob v roce 2012 -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'5'!$B$30</c:f>
              <c:strCache>
                <c:ptCount val="1"/>
                <c:pt idx="0">
                  <c:v>2012</c:v>
                </c:pt>
              </c:strCache>
            </c:strRef>
          </c:tx>
          <c:dPt>
            <c:idx val="0"/>
            <c:bubble3D val="0"/>
            <c:spPr>
              <a:solidFill>
                <a:srgbClr val="FFFF66"/>
              </a:solidFill>
            </c:spPr>
          </c:dPt>
          <c:dPt>
            <c:idx val="1"/>
            <c:bubble3D val="0"/>
            <c:spPr>
              <a:solidFill>
                <a:srgbClr val="FFCC00"/>
              </a:solidFill>
            </c:spPr>
          </c:dPt>
          <c:dPt>
            <c:idx val="2"/>
            <c:bubble3D val="0"/>
            <c:spPr>
              <a:solidFill>
                <a:srgbClr val="FF9900"/>
              </a:solidFill>
            </c:spPr>
          </c:dPt>
          <c:dPt>
            <c:idx val="3"/>
            <c:bubble3D val="0"/>
            <c:spPr>
              <a:solidFill>
                <a:srgbClr val="CC3300"/>
              </a:solidFill>
            </c:spPr>
          </c:dPt>
          <c:dPt>
            <c:idx val="4"/>
            <c:bubble3D val="0"/>
            <c:spPr>
              <a:solidFill>
                <a:srgbClr val="CC3300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'5'!$C$25:$F$25</c:f>
              <c:strCache>
                <c:ptCount val="4"/>
                <c:pt idx="0">
                  <c:v>třída 10.</c:v>
                </c:pt>
                <c:pt idx="1">
                  <c:v>třída 11.</c:v>
                </c:pt>
                <c:pt idx="2">
                  <c:v>třída 12.</c:v>
                </c:pt>
                <c:pt idx="3">
                  <c:v>vyšší než třída 12.</c:v>
                </c:pt>
              </c:strCache>
            </c:strRef>
          </c:cat>
          <c:val>
            <c:numRef>
              <c:f>'5'!$C$30:$F$30</c:f>
              <c:numCache>
                <c:formatCode>0</c:formatCode>
                <c:ptCount val="4"/>
                <c:pt idx="0">
                  <c:v>15</c:v>
                </c:pt>
                <c:pt idx="1">
                  <c:v>154</c:v>
                </c:pt>
                <c:pt idx="2">
                  <c:v>27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28144471181609382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Programové vybavení SÚ v letech 2008 až 2012 - ČR</a:t>
            </a:r>
          </a:p>
          <a:p>
            <a:pPr>
              <a:defRPr/>
            </a:pPr>
            <a:r>
              <a:rPr lang="cs-CZ" sz="1300"/>
              <a:t>specializovaný program pro SÚ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64070823671312926"/>
          <c:h val="0.72686737414195679"/>
        </c:manualLayout>
      </c:layout>
      <c:barChart>
        <c:barDir val="col"/>
        <c:grouping val="percentStacked"/>
        <c:varyColors val="0"/>
        <c:ser>
          <c:idx val="3"/>
          <c:order val="0"/>
          <c:tx>
            <c:v>má</c:v>
          </c:tx>
          <c:spPr>
            <a:solidFill>
              <a:srgbClr val="FFFF66"/>
            </a:solidFill>
          </c:spPr>
          <c:invertIfNegative val="0"/>
          <c:dLbls>
            <c:dLbl>
              <c:idx val="2"/>
              <c:layout>
                <c:manualLayout>
                  <c:x val="-1.0719533844677182E-4"/>
                  <c:y val="3.3044192314076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('6'!$B$3,'6'!$I$3,'6'!$P$3,'6'!$W$3,'6'!$AD$3)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('6'!$C$22,'6'!$J$22,'6'!$Q$22,'6'!$X$22,'6'!$AE$22)</c:f>
              <c:numCache>
                <c:formatCode>0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</c:ser>
        <c:ser>
          <c:idx val="2"/>
          <c:order val="1"/>
          <c:tx>
            <c:v>nemá</c:v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('6'!$B$3,'6'!$I$3,'6'!$P$3,'6'!$W$3,'6'!$AD$3)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('6'!$C$23,'6'!$J$23,'6'!$Q$23,'6'!$X$23,'6'!$AE$23)</c:f>
              <c:numCache>
                <c:formatCode>0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14</c:v>
                </c:pt>
                <c:pt idx="4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6676352"/>
        <c:axId val="146674816"/>
      </c:barChart>
      <c:valAx>
        <c:axId val="1466748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6676352"/>
        <c:crosses val="autoZero"/>
        <c:crossBetween val="between"/>
      </c:valAx>
      <c:catAx>
        <c:axId val="14667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6748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7896524380417709"/>
          <c:y val="0.67602355036169082"/>
          <c:w val="0.12732136805831099"/>
          <c:h val="9.6376118884157466E-2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Programové vybavení SÚ v letech 2008 až 2012 - ČR</a:t>
            </a:r>
          </a:p>
          <a:p>
            <a:pPr>
              <a:defRPr/>
            </a:pPr>
            <a:r>
              <a:rPr lang="cs-CZ" sz="1300"/>
              <a:t>právní předpisy v digitální formě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64070823671312926"/>
          <c:h val="0.72686737414195679"/>
        </c:manualLayout>
      </c:layout>
      <c:barChart>
        <c:barDir val="col"/>
        <c:grouping val="percentStacked"/>
        <c:varyColors val="0"/>
        <c:ser>
          <c:idx val="3"/>
          <c:order val="0"/>
          <c:tx>
            <c:v>má</c:v>
          </c:tx>
          <c:spPr>
            <a:solidFill>
              <a:srgbClr val="FFFF66"/>
            </a:solidFill>
          </c:spPr>
          <c:invertIfNegative val="0"/>
          <c:dLbls>
            <c:dLbl>
              <c:idx val="2"/>
              <c:layout>
                <c:manualLayout>
                  <c:x val="-1.0719533844677182E-4"/>
                  <c:y val="3.3044192314076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('6'!$B$3,'6'!$I$3,'6'!$P$3,'6'!$W$3,'6'!$AD$3)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('6'!$D$22,'6'!$K$22,'6'!$R$22,'6'!$Y$22,'6'!$AF$22)</c:f>
              <c:numCache>
                <c:formatCode>0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13</c:v>
                </c:pt>
                <c:pt idx="3">
                  <c:v>14</c:v>
                </c:pt>
                <c:pt idx="4">
                  <c:v>14</c:v>
                </c:pt>
              </c:numCache>
            </c:numRef>
          </c:val>
        </c:ser>
        <c:ser>
          <c:idx val="2"/>
          <c:order val="1"/>
          <c:tx>
            <c:v>nemá</c:v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('6'!$B$3,'6'!$I$3,'6'!$P$3,'6'!$W$3,'6'!$AD$3)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('6'!$D$23,'6'!$K$23,'6'!$R$23,'6'!$Y$23,'6'!$AF$23)</c:f>
              <c:numCache>
                <c:formatCode>0</c:formatCode>
                <c:ptCount val="5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3131648"/>
        <c:axId val="153130112"/>
      </c:barChart>
      <c:valAx>
        <c:axId val="1531301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131648"/>
        <c:crosses val="autoZero"/>
        <c:crossBetween val="between"/>
      </c:valAx>
      <c:catAx>
        <c:axId val="15313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13011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7135706539179427"/>
          <c:y val="0.66611029266746768"/>
          <c:w val="0.12732136805831099"/>
          <c:h val="9.6376118884157466E-2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Počet pracovních se ZOZ v letech 2008 až 2012 -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6952890647910244"/>
          <c:h val="0.686445572275087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'2'!$D$3</c:f>
              <c:strCache>
                <c:ptCount val="1"/>
                <c:pt idx="0">
                  <c:v>2008 - ZOZ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'2'!$D$4:$D$21</c:f>
              <c:numCache>
                <c:formatCode>0</c:formatCode>
                <c:ptCount val="18"/>
                <c:pt idx="0">
                  <c:v>31</c:v>
                </c:pt>
                <c:pt idx="1">
                  <c:v>26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  <c:pt idx="7">
                  <c:v>8</c:v>
                </c:pt>
                <c:pt idx="9">
                  <c:v>9</c:v>
                </c:pt>
                <c:pt idx="12">
                  <c:v>12</c:v>
                </c:pt>
                <c:pt idx="13">
                  <c:v>9</c:v>
                </c:pt>
              </c:numCache>
            </c:numRef>
          </c:val>
        </c:ser>
        <c:ser>
          <c:idx val="5"/>
          <c:order val="1"/>
          <c:tx>
            <c:strRef>
              <c:f>'2'!$L$3</c:f>
              <c:strCache>
                <c:ptCount val="1"/>
                <c:pt idx="0">
                  <c:v>2009 - ZOZ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'2'!$L$4:$L$21</c:f>
              <c:numCache>
                <c:formatCode>0</c:formatCode>
                <c:ptCount val="18"/>
                <c:pt idx="0">
                  <c:v>34</c:v>
                </c:pt>
                <c:pt idx="1">
                  <c:v>28</c:v>
                </c:pt>
                <c:pt idx="4">
                  <c:v>12</c:v>
                </c:pt>
                <c:pt idx="5">
                  <c:v>11</c:v>
                </c:pt>
                <c:pt idx="6">
                  <c:v>7</c:v>
                </c:pt>
                <c:pt idx="7">
                  <c:v>6</c:v>
                </c:pt>
                <c:pt idx="9">
                  <c:v>9</c:v>
                </c:pt>
                <c:pt idx="12">
                  <c:v>12</c:v>
                </c:pt>
                <c:pt idx="13">
                  <c:v>11</c:v>
                </c:pt>
              </c:numCache>
            </c:numRef>
          </c:val>
        </c:ser>
        <c:ser>
          <c:idx val="8"/>
          <c:order val="2"/>
          <c:tx>
            <c:strRef>
              <c:f>'2'!$R$3</c:f>
              <c:strCache>
                <c:ptCount val="1"/>
                <c:pt idx="0">
                  <c:v>2010 - ZOZ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'2'!$R$4:$R$21</c:f>
              <c:numCache>
                <c:formatCode>0</c:formatCode>
                <c:ptCount val="18"/>
                <c:pt idx="0">
                  <c:v>35</c:v>
                </c:pt>
                <c:pt idx="1">
                  <c:v>27</c:v>
                </c:pt>
                <c:pt idx="2">
                  <c:v>14</c:v>
                </c:pt>
                <c:pt idx="3">
                  <c:v>11</c:v>
                </c:pt>
                <c:pt idx="4">
                  <c:v>12</c:v>
                </c:pt>
                <c:pt idx="5">
                  <c:v>9</c:v>
                </c:pt>
                <c:pt idx="6">
                  <c:v>7</c:v>
                </c:pt>
                <c:pt idx="7">
                  <c:v>5</c:v>
                </c:pt>
                <c:pt idx="9">
                  <c:v>8</c:v>
                </c:pt>
                <c:pt idx="10">
                  <c:v>16</c:v>
                </c:pt>
                <c:pt idx="11">
                  <c:v>12</c:v>
                </c:pt>
                <c:pt idx="12">
                  <c:v>12</c:v>
                </c:pt>
                <c:pt idx="13">
                  <c:v>14</c:v>
                </c:pt>
              </c:numCache>
            </c:numRef>
          </c:val>
        </c:ser>
        <c:ser>
          <c:idx val="11"/>
          <c:order val="3"/>
          <c:tx>
            <c:strRef>
              <c:f>'2'!$X$3</c:f>
              <c:strCache>
                <c:ptCount val="1"/>
                <c:pt idx="0">
                  <c:v>2011 - ZOZ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cat>
            <c:strRef>
              <c:f>'2'!$B$4:$B$21</c:f>
              <c:strCache>
                <c:ptCount val="18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Ostravy</c:v>
                </c:pt>
                <c:pt idx="16">
                  <c:v>Magistrát města Pardubic</c:v>
                </c:pt>
                <c:pt idx="17">
                  <c:v>Magistrát města Plzně</c:v>
                </c:pt>
              </c:strCache>
            </c:strRef>
          </c:cat>
          <c:val>
            <c:numRef>
              <c:f>'2'!$X$4:$X$21</c:f>
              <c:numCache>
                <c:formatCode>0</c:formatCode>
                <c:ptCount val="18"/>
                <c:pt idx="0">
                  <c:v>36</c:v>
                </c:pt>
                <c:pt idx="1">
                  <c:v>31</c:v>
                </c:pt>
                <c:pt idx="2">
                  <c:v>14</c:v>
                </c:pt>
                <c:pt idx="3">
                  <c:v>12</c:v>
                </c:pt>
                <c:pt idx="4">
                  <c:v>12</c:v>
                </c:pt>
                <c:pt idx="5">
                  <c:v>15</c:v>
                </c:pt>
                <c:pt idx="6">
                  <c:v>6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  <c:pt idx="10">
                  <c:v>18</c:v>
                </c:pt>
                <c:pt idx="11">
                  <c:v>13</c:v>
                </c:pt>
                <c:pt idx="12">
                  <c:v>11</c:v>
                </c:pt>
                <c:pt idx="13">
                  <c:v>16</c:v>
                </c:pt>
                <c:pt idx="14">
                  <c:v>15</c:v>
                </c:pt>
                <c:pt idx="15">
                  <c:v>6</c:v>
                </c:pt>
                <c:pt idx="16">
                  <c:v>16</c:v>
                </c:pt>
                <c:pt idx="17">
                  <c:v>3</c:v>
                </c:pt>
              </c:numCache>
            </c:numRef>
          </c:val>
        </c:ser>
        <c:ser>
          <c:idx val="3"/>
          <c:order val="4"/>
          <c:tx>
            <c:strRef>
              <c:f>'2'!$AD$3</c:f>
              <c:strCache>
                <c:ptCount val="1"/>
                <c:pt idx="0">
                  <c:v>2012 - ZOZ</c:v>
                </c:pt>
              </c:strCache>
            </c:strRef>
          </c:tx>
          <c:spPr>
            <a:solidFill>
              <a:srgbClr val="990000"/>
            </a:solidFill>
          </c:spPr>
          <c:invertIfNegative val="0"/>
          <c:val>
            <c:numRef>
              <c:f>'2'!$AD$4:$AD$21</c:f>
              <c:numCache>
                <c:formatCode>General</c:formatCode>
                <c:ptCount val="18"/>
                <c:pt idx="0">
                  <c:v>36</c:v>
                </c:pt>
                <c:pt idx="1">
                  <c:v>32</c:v>
                </c:pt>
                <c:pt idx="2">
                  <c:v>11</c:v>
                </c:pt>
                <c:pt idx="3">
                  <c:v>12</c:v>
                </c:pt>
                <c:pt idx="4">
                  <c:v>10</c:v>
                </c:pt>
                <c:pt idx="5">
                  <c:v>14</c:v>
                </c:pt>
                <c:pt idx="6">
                  <c:v>7</c:v>
                </c:pt>
                <c:pt idx="7">
                  <c:v>7</c:v>
                </c:pt>
                <c:pt idx="8">
                  <c:v>10</c:v>
                </c:pt>
                <c:pt idx="9">
                  <c:v>9</c:v>
                </c:pt>
                <c:pt idx="10">
                  <c:v>17</c:v>
                </c:pt>
                <c:pt idx="11">
                  <c:v>12</c:v>
                </c:pt>
                <c:pt idx="12">
                  <c:v>11</c:v>
                </c:pt>
                <c:pt idx="13">
                  <c:v>16</c:v>
                </c:pt>
                <c:pt idx="14">
                  <c:v>15</c:v>
                </c:pt>
                <c:pt idx="15">
                  <c:v>20</c:v>
                </c:pt>
                <c:pt idx="16">
                  <c:v>0</c:v>
                </c:pt>
                <c:pt idx="17" formatCode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6783744"/>
        <c:axId val="136782208"/>
      </c:barChart>
      <c:valAx>
        <c:axId val="1367822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36783744"/>
        <c:crosses val="autoZero"/>
        <c:crossBetween val="between"/>
      </c:valAx>
      <c:catAx>
        <c:axId val="13678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367822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5757868802154558"/>
          <c:y val="0.39065354798564617"/>
          <c:w val="0.14183771351014393"/>
          <c:h val="0.35017045754520981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Programové vybavení SÚ v letech 2008 až 2012 - ČR</a:t>
            </a:r>
          </a:p>
          <a:p>
            <a:pPr>
              <a:defRPr/>
            </a:pPr>
            <a:r>
              <a:rPr lang="cs-CZ" sz="1300"/>
              <a:t>technické normy v digitální formě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64070823671312926"/>
          <c:h val="0.72686737414195679"/>
        </c:manualLayout>
      </c:layout>
      <c:barChart>
        <c:barDir val="col"/>
        <c:grouping val="percentStacked"/>
        <c:varyColors val="0"/>
        <c:ser>
          <c:idx val="3"/>
          <c:order val="0"/>
          <c:tx>
            <c:v>má</c:v>
          </c:tx>
          <c:spPr>
            <a:solidFill>
              <a:srgbClr val="FFFF66"/>
            </a:solidFill>
          </c:spPr>
          <c:invertIfNegative val="0"/>
          <c:dLbls>
            <c:dLbl>
              <c:idx val="2"/>
              <c:layout>
                <c:manualLayout>
                  <c:x val="-1.0719533844677182E-4"/>
                  <c:y val="3.3044192314076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('6'!$B$3,'6'!$I$3,'6'!$P$3,'6'!$W$3,'6'!$AD$3)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('6'!$E$22,'6'!$L$22,'6'!$S$22,'6'!$Z$22,'6'!$AG$22)</c:f>
              <c:numCache>
                <c:formatCode>0</c:formatCode>
                <c:ptCount val="5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11</c:v>
                </c:pt>
              </c:numCache>
            </c:numRef>
          </c:val>
        </c:ser>
        <c:ser>
          <c:idx val="2"/>
          <c:order val="1"/>
          <c:tx>
            <c:v>nemá</c:v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('6'!$B$3,'6'!$I$3,'6'!$P$3,'6'!$W$3,'6'!$AD$3)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('6'!$E$23,'6'!$L$23,'6'!$S$23,'6'!$Z$23,'6'!$AG$23)</c:f>
              <c:numCache>
                <c:formatCode>0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6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6843904"/>
        <c:axId val="146842368"/>
      </c:barChart>
      <c:valAx>
        <c:axId val="1468423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6843904"/>
        <c:crosses val="autoZero"/>
        <c:crossBetween val="between"/>
      </c:valAx>
      <c:catAx>
        <c:axId val="14684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8423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7389312486258854"/>
          <c:y val="0.68593680805591395"/>
          <c:w val="0.12732136805831099"/>
          <c:h val="9.6376118884157466E-2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Programové vybavení SÚ v letech 2008 až 2012 - ČR</a:t>
            </a:r>
          </a:p>
          <a:p>
            <a:pPr>
              <a:defRPr/>
            </a:pPr>
            <a:r>
              <a:rPr lang="cs-CZ" sz="1300"/>
              <a:t>bezplatný přístup k údajům v KN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64070823671312926"/>
          <c:h val="0.72686737414195679"/>
        </c:manualLayout>
      </c:layout>
      <c:barChart>
        <c:barDir val="col"/>
        <c:grouping val="percentStacked"/>
        <c:varyColors val="0"/>
        <c:ser>
          <c:idx val="3"/>
          <c:order val="0"/>
          <c:tx>
            <c:v>má</c:v>
          </c:tx>
          <c:spPr>
            <a:solidFill>
              <a:srgbClr val="FFFF66"/>
            </a:solidFill>
          </c:spPr>
          <c:invertIfNegative val="0"/>
          <c:dLbls>
            <c:dLbl>
              <c:idx val="2"/>
              <c:layout>
                <c:manualLayout>
                  <c:x val="-1.0719533844677182E-4"/>
                  <c:y val="3.3044192314076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('6'!$B$3,'6'!$I$3,'6'!$P$3,'6'!$W$3,'6'!$AD$3)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('6'!$F$22,'6'!$M$22,'6'!$T$22,'6'!$AA$22,'6'!$AH$22)</c:f>
              <c:numCache>
                <c:formatCode>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</c:numCache>
            </c:numRef>
          </c:val>
        </c:ser>
        <c:ser>
          <c:idx val="2"/>
          <c:order val="1"/>
          <c:tx>
            <c:v>nemá</c:v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('6'!$B$3,'6'!$I$3,'6'!$P$3,'6'!$W$3,'6'!$AD$3)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('6'!$F$23,'6'!$M$23,'6'!$T$23,'6'!$AA$23,'6'!$AH$23)</c:f>
              <c:numCache>
                <c:formatCode>0</c:formatCode>
                <c:ptCount val="5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3708416"/>
        <c:axId val="153706880"/>
      </c:barChart>
      <c:valAx>
        <c:axId val="1537068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708416"/>
        <c:crosses val="autoZero"/>
        <c:crossBetween val="between"/>
      </c:valAx>
      <c:catAx>
        <c:axId val="15370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7068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7389312486258854"/>
          <c:y val="0.68593680805591395"/>
          <c:w val="0.12732136805831099"/>
          <c:h val="9.6376118884157466E-2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Vzdělání úředních osob v letech 2008 až 2011 -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79832496666073E-2"/>
          <c:y val="0.22606991290267817"/>
          <c:w val="0.68601568007882507"/>
          <c:h val="0.6748188192893799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'3'!$C$25</c:f>
              <c:strCache>
                <c:ptCount val="1"/>
                <c:pt idx="0">
                  <c:v>střední s maturitou a vyšší odborné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dLbl>
              <c:idx val="0"/>
              <c:layout>
                <c:manualLayout>
                  <c:x val="-6.4560754720306302E-3"/>
                  <c:y val="9.95024875621893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6081006293741609E-3"/>
                  <c:y val="1.3266998341625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671787064651788E-3"/>
                  <c:y val="6.6212245857327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378955205876599E-3"/>
                  <c:y val="1.3266998341625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'3'!$B$27:$B$30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'3'!$C$27:$C$30</c:f>
              <c:numCache>
                <c:formatCode>0</c:formatCode>
                <c:ptCount val="4"/>
                <c:pt idx="0">
                  <c:v>43</c:v>
                </c:pt>
                <c:pt idx="1">
                  <c:v>54</c:v>
                </c:pt>
                <c:pt idx="2">
                  <c:v>50</c:v>
                </c:pt>
                <c:pt idx="3">
                  <c:v>45</c:v>
                </c:pt>
              </c:numCache>
            </c:numRef>
          </c:val>
        </c:ser>
        <c:ser>
          <c:idx val="0"/>
          <c:order val="1"/>
          <c:tx>
            <c:strRef>
              <c:f>'3'!$D$25</c:f>
              <c:strCache>
                <c:ptCount val="1"/>
                <c:pt idx="0">
                  <c:v>bakalářské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'3'!$B$27:$B$30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'3'!$D$27:$D$30</c:f>
              <c:numCache>
                <c:formatCode>0</c:formatCode>
                <c:ptCount val="4"/>
                <c:pt idx="0">
                  <c:v>4</c:v>
                </c:pt>
                <c:pt idx="1">
                  <c:v>8</c:v>
                </c:pt>
                <c:pt idx="2">
                  <c:v>14</c:v>
                </c:pt>
                <c:pt idx="3">
                  <c:v>17</c:v>
                </c:pt>
              </c:numCache>
            </c:numRef>
          </c:val>
        </c:ser>
        <c:ser>
          <c:idx val="1"/>
          <c:order val="2"/>
          <c:tx>
            <c:strRef>
              <c:f>'3'!$E$25</c:f>
              <c:strCache>
                <c:ptCount val="1"/>
                <c:pt idx="0">
                  <c:v>magisterské vč. doktorandského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'3'!$B$27:$B$30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'3'!$E$27:$E$30</c:f>
              <c:numCache>
                <c:formatCode>0</c:formatCode>
                <c:ptCount val="4"/>
                <c:pt idx="0">
                  <c:v>91</c:v>
                </c:pt>
                <c:pt idx="1">
                  <c:v>129</c:v>
                </c:pt>
                <c:pt idx="2">
                  <c:v>153</c:v>
                </c:pt>
                <c:pt idx="3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6458240"/>
        <c:axId val="136837376"/>
      </c:barChart>
      <c:valAx>
        <c:axId val="13683737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36458240"/>
        <c:crosses val="autoZero"/>
        <c:crossBetween val="between"/>
      </c:valAx>
      <c:catAx>
        <c:axId val="13645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8373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37521364179896"/>
          <c:y val="0.58316684295060128"/>
          <c:w val="0.17901025926023073"/>
          <c:h val="0.32586646818401432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Vzdělání úředních osob v roce 2008 -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'3'!$B$26</c:f>
              <c:strCache>
                <c:ptCount val="1"/>
                <c:pt idx="0">
                  <c:v>2008</c:v>
                </c:pt>
              </c:strCache>
            </c:strRef>
          </c:tx>
          <c:dPt>
            <c:idx val="0"/>
            <c:bubble3D val="0"/>
            <c:spPr>
              <a:solidFill>
                <a:srgbClr val="CC3300"/>
              </a:solidFill>
            </c:spPr>
          </c:dPt>
          <c:dPt>
            <c:idx val="1"/>
            <c:bubble3D val="0"/>
            <c:spPr>
              <a:solidFill>
                <a:srgbClr val="FF9900"/>
              </a:solidFill>
            </c:spPr>
          </c:dPt>
          <c:dPt>
            <c:idx val="2"/>
            <c:bubble3D val="0"/>
            <c:spPr>
              <a:solidFill>
                <a:srgbClr val="FFCC00"/>
              </a:solidFill>
            </c:spPr>
          </c:dPt>
          <c:dPt>
            <c:idx val="3"/>
            <c:bubble3D val="0"/>
            <c:spPr>
              <a:solidFill>
                <a:srgbClr val="FFFF66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'3'!$C$25:$E$25</c:f>
              <c:strCache>
                <c:ptCount val="3"/>
                <c:pt idx="0">
                  <c:v>střední s maturitou a vyšší odborné</c:v>
                </c:pt>
                <c:pt idx="1">
                  <c:v>bakalářské</c:v>
                </c:pt>
                <c:pt idx="2">
                  <c:v>magisterské vč. doktorandského</c:v>
                </c:pt>
              </c:strCache>
            </c:strRef>
          </c:cat>
          <c:val>
            <c:numRef>
              <c:f>'3'!$C$26:$E$26</c:f>
              <c:numCache>
                <c:formatCode>0</c:formatCode>
                <c:ptCount val="3"/>
                <c:pt idx="0">
                  <c:v>44</c:v>
                </c:pt>
                <c:pt idx="1">
                  <c:v>4</c:v>
                </c:pt>
                <c:pt idx="2">
                  <c:v>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5101115662688367"/>
          <c:y val="0.61321369630191769"/>
          <c:w val="0.20571440643487471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Vzdělání úředních osob v roce 2009 -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'3'!$B$27</c:f>
              <c:strCache>
                <c:ptCount val="1"/>
                <c:pt idx="0">
                  <c:v>2009</c:v>
                </c:pt>
              </c:strCache>
            </c:strRef>
          </c:tx>
          <c:dPt>
            <c:idx val="0"/>
            <c:bubble3D val="0"/>
            <c:spPr>
              <a:solidFill>
                <a:srgbClr val="CC3300"/>
              </a:solidFill>
            </c:spPr>
          </c:dPt>
          <c:dPt>
            <c:idx val="1"/>
            <c:bubble3D val="0"/>
            <c:spPr>
              <a:solidFill>
                <a:srgbClr val="FF9900"/>
              </a:solidFill>
            </c:spPr>
          </c:dPt>
          <c:dPt>
            <c:idx val="2"/>
            <c:bubble3D val="0"/>
            <c:spPr>
              <a:solidFill>
                <a:srgbClr val="FFCC00"/>
              </a:solidFill>
            </c:spPr>
          </c:dPt>
          <c:dPt>
            <c:idx val="3"/>
            <c:bubble3D val="0"/>
            <c:spPr>
              <a:solidFill>
                <a:srgbClr val="FFFF66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'3'!$C$25:$E$25</c:f>
              <c:strCache>
                <c:ptCount val="3"/>
                <c:pt idx="0">
                  <c:v>střední s maturitou a vyšší odborné</c:v>
                </c:pt>
                <c:pt idx="1">
                  <c:v>bakalářské</c:v>
                </c:pt>
                <c:pt idx="2">
                  <c:v>magisterské vč. doktorandského</c:v>
                </c:pt>
              </c:strCache>
            </c:strRef>
          </c:cat>
          <c:val>
            <c:numRef>
              <c:f>'3'!$C$27:$E$27</c:f>
              <c:numCache>
                <c:formatCode>0</c:formatCode>
                <c:ptCount val="3"/>
                <c:pt idx="0">
                  <c:v>43</c:v>
                </c:pt>
                <c:pt idx="1">
                  <c:v>4</c:v>
                </c:pt>
                <c:pt idx="2">
                  <c:v>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3370746262144348"/>
          <c:y val="0.61321369630191769"/>
          <c:w val="0.21001292965185386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Vzdělání úředních osob v roce 2010 -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'3'!$B$28</c:f>
              <c:strCache>
                <c:ptCount val="1"/>
                <c:pt idx="0">
                  <c:v>2010</c:v>
                </c:pt>
              </c:strCache>
            </c:strRef>
          </c:tx>
          <c:dPt>
            <c:idx val="0"/>
            <c:bubble3D val="0"/>
            <c:spPr>
              <a:solidFill>
                <a:srgbClr val="CC3300"/>
              </a:solidFill>
            </c:spPr>
          </c:dPt>
          <c:dPt>
            <c:idx val="1"/>
            <c:bubble3D val="0"/>
            <c:spPr>
              <a:solidFill>
                <a:srgbClr val="FF9900"/>
              </a:solidFill>
            </c:spPr>
          </c:dPt>
          <c:dPt>
            <c:idx val="2"/>
            <c:bubble3D val="0"/>
            <c:spPr>
              <a:solidFill>
                <a:srgbClr val="FFCC00"/>
              </a:solidFill>
            </c:spPr>
          </c:dPt>
          <c:dPt>
            <c:idx val="3"/>
            <c:bubble3D val="0"/>
            <c:spPr>
              <a:solidFill>
                <a:srgbClr val="FFFF66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'3'!$C$25:$E$25</c:f>
              <c:strCache>
                <c:ptCount val="3"/>
                <c:pt idx="0">
                  <c:v>střední s maturitou a vyšší odborné</c:v>
                </c:pt>
                <c:pt idx="1">
                  <c:v>bakalářské</c:v>
                </c:pt>
                <c:pt idx="2">
                  <c:v>magisterské vč. doktorandského</c:v>
                </c:pt>
              </c:strCache>
            </c:strRef>
          </c:cat>
          <c:val>
            <c:numRef>
              <c:f>'3'!$C$28:$E$28</c:f>
              <c:numCache>
                <c:formatCode>0</c:formatCode>
                <c:ptCount val="3"/>
                <c:pt idx="0">
                  <c:v>54</c:v>
                </c:pt>
                <c:pt idx="1">
                  <c:v>8</c:v>
                </c:pt>
                <c:pt idx="2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240466674974948"/>
          <c:y val="0.61321369630191769"/>
          <c:w val="0.2012242194342061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Vzdělání úředních osob v roce 2011 -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'3'!$B$29</c:f>
              <c:strCache>
                <c:ptCount val="1"/>
                <c:pt idx="0">
                  <c:v>2011</c:v>
                </c:pt>
              </c:strCache>
            </c:strRef>
          </c:tx>
          <c:dPt>
            <c:idx val="0"/>
            <c:bubble3D val="0"/>
            <c:spPr>
              <a:solidFill>
                <a:srgbClr val="CC3300"/>
              </a:solidFill>
            </c:spPr>
          </c:dPt>
          <c:dPt>
            <c:idx val="1"/>
            <c:bubble3D val="0"/>
            <c:spPr>
              <a:solidFill>
                <a:srgbClr val="FF9900"/>
              </a:solidFill>
            </c:spPr>
          </c:dPt>
          <c:dPt>
            <c:idx val="2"/>
            <c:bubble3D val="0"/>
            <c:spPr>
              <a:solidFill>
                <a:srgbClr val="FFCC00"/>
              </a:solidFill>
            </c:spPr>
          </c:dPt>
          <c:dPt>
            <c:idx val="3"/>
            <c:bubble3D val="0"/>
            <c:spPr>
              <a:solidFill>
                <a:srgbClr val="FFFF66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'3'!$C$25:$E$25</c:f>
              <c:strCache>
                <c:ptCount val="3"/>
                <c:pt idx="0">
                  <c:v>střední s maturitou a vyšší odborné</c:v>
                </c:pt>
                <c:pt idx="1">
                  <c:v>bakalářské</c:v>
                </c:pt>
                <c:pt idx="2">
                  <c:v>magisterské vč. doktorandského</c:v>
                </c:pt>
              </c:strCache>
            </c:strRef>
          </c:cat>
          <c:val>
            <c:numRef>
              <c:f>'3'!$C$29:$E$29</c:f>
              <c:numCache>
                <c:formatCode>0</c:formatCode>
                <c:ptCount val="3"/>
                <c:pt idx="0">
                  <c:v>50</c:v>
                </c:pt>
                <c:pt idx="1">
                  <c:v>14</c:v>
                </c:pt>
                <c:pt idx="2">
                  <c:v>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3638521858830686"/>
          <c:y val="0.61321369630191769"/>
          <c:w val="0.21681128310026934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11" Type="http://schemas.openxmlformats.org/officeDocument/2006/relationships/chart" Target="../charts/chart26.xml"/><Relationship Id="rId5" Type="http://schemas.openxmlformats.org/officeDocument/2006/relationships/chart" Target="../charts/chart20.xml"/><Relationship Id="rId10" Type="http://schemas.openxmlformats.org/officeDocument/2006/relationships/chart" Target="../charts/chart25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11" Type="http://schemas.openxmlformats.org/officeDocument/2006/relationships/chart" Target="../charts/chart37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4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180975</xdr:rowOff>
    </xdr:from>
    <xdr:to>
      <xdr:col>7</xdr:col>
      <xdr:colOff>447675</xdr:colOff>
      <xdr:row>52</xdr:row>
      <xdr:rowOff>9525</xdr:rowOff>
    </xdr:to>
    <xdr:graphicFrame macro="">
      <xdr:nvGraphicFramePr>
        <xdr:cNvPr id="11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22224</xdr:colOff>
      <xdr:row>32</xdr:row>
      <xdr:rowOff>3175</xdr:rowOff>
    </xdr:from>
    <xdr:to>
      <xdr:col>18</xdr:col>
      <xdr:colOff>758825</xdr:colOff>
      <xdr:row>58</xdr:row>
      <xdr:rowOff>12701</xdr:rowOff>
    </xdr:to>
    <xdr:graphicFrame macro="">
      <xdr:nvGraphicFramePr>
        <xdr:cNvPr id="17" name="Graf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15875</xdr:colOff>
      <xdr:row>59</xdr:row>
      <xdr:rowOff>0</xdr:rowOff>
    </xdr:from>
    <xdr:to>
      <xdr:col>18</xdr:col>
      <xdr:colOff>758826</xdr:colOff>
      <xdr:row>85</xdr:row>
      <xdr:rowOff>9526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86</xdr:row>
      <xdr:rowOff>15875</xdr:rowOff>
    </xdr:from>
    <xdr:to>
      <xdr:col>18</xdr:col>
      <xdr:colOff>742951</xdr:colOff>
      <xdr:row>112</xdr:row>
      <xdr:rowOff>25401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31</xdr:row>
      <xdr:rowOff>168275</xdr:rowOff>
    </xdr:from>
    <xdr:to>
      <xdr:col>6</xdr:col>
      <xdr:colOff>698500</xdr:colOff>
      <xdr:row>51</xdr:row>
      <xdr:rowOff>187325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15875</xdr:colOff>
      <xdr:row>81</xdr:row>
      <xdr:rowOff>174625</xdr:rowOff>
    </xdr:from>
    <xdr:to>
      <xdr:col>6</xdr:col>
      <xdr:colOff>732366</xdr:colOff>
      <xdr:row>102</xdr:row>
      <xdr:rowOff>133880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7144</xdr:colOff>
      <xdr:row>82</xdr:row>
      <xdr:rowOff>9525</xdr:rowOff>
    </xdr:from>
    <xdr:to>
      <xdr:col>13</xdr:col>
      <xdr:colOff>721253</xdr:colOff>
      <xdr:row>102</xdr:row>
      <xdr:rowOff>159280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31750</xdr:colOff>
      <xdr:row>82</xdr:row>
      <xdr:rowOff>11906</xdr:rowOff>
    </xdr:from>
    <xdr:to>
      <xdr:col>20</xdr:col>
      <xdr:colOff>736335</xdr:colOff>
      <xdr:row>102</xdr:row>
      <xdr:rowOff>161661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36286</xdr:colOff>
      <xdr:row>81</xdr:row>
      <xdr:rowOff>147979</xdr:rowOff>
    </xdr:from>
    <xdr:to>
      <xdr:col>27</xdr:col>
      <xdr:colOff>533928</xdr:colOff>
      <xdr:row>102</xdr:row>
      <xdr:rowOff>116305</xdr:rowOff>
    </xdr:to>
    <xdr:graphicFrame macro="">
      <xdr:nvGraphicFramePr>
        <xdr:cNvPr id="10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13607</xdr:colOff>
      <xdr:row>53</xdr:row>
      <xdr:rowOff>183697</xdr:rowOff>
    </xdr:from>
    <xdr:to>
      <xdr:col>6</xdr:col>
      <xdr:colOff>3934732</xdr:colOff>
      <xdr:row>80</xdr:row>
      <xdr:rowOff>2723</xdr:rowOff>
    </xdr:to>
    <xdr:graphicFrame macro="">
      <xdr:nvGraphicFramePr>
        <xdr:cNvPr id="1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3175</xdr:colOff>
      <xdr:row>54</xdr:row>
      <xdr:rowOff>15875</xdr:rowOff>
    </xdr:from>
    <xdr:to>
      <xdr:col>13</xdr:col>
      <xdr:colOff>3813175</xdr:colOff>
      <xdr:row>80</xdr:row>
      <xdr:rowOff>25401</xdr:rowOff>
    </xdr:to>
    <xdr:graphicFrame macro="">
      <xdr:nvGraphicFramePr>
        <xdr:cNvPr id="13" name="Graf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15875</xdr:colOff>
      <xdr:row>54</xdr:row>
      <xdr:rowOff>31750</xdr:rowOff>
    </xdr:from>
    <xdr:to>
      <xdr:col>20</xdr:col>
      <xdr:colOff>3784600</xdr:colOff>
      <xdr:row>80</xdr:row>
      <xdr:rowOff>41276</xdr:rowOff>
    </xdr:to>
    <xdr:graphicFrame macro="">
      <xdr:nvGraphicFramePr>
        <xdr:cNvPr id="14" name="Graf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50800</xdr:colOff>
      <xdr:row>54</xdr:row>
      <xdr:rowOff>6651</xdr:rowOff>
    </xdr:from>
    <xdr:to>
      <xdr:col>27</xdr:col>
      <xdr:colOff>3554185</xdr:colOff>
      <xdr:row>80</xdr:row>
      <xdr:rowOff>16177</xdr:rowOff>
    </xdr:to>
    <xdr:graphicFrame macro="">
      <xdr:nvGraphicFramePr>
        <xdr:cNvPr id="15" name="Graf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28</xdr:col>
      <xdr:colOff>392339</xdr:colOff>
      <xdr:row>53</xdr:row>
      <xdr:rowOff>190498</xdr:rowOff>
    </xdr:from>
    <xdr:to>
      <xdr:col>40</xdr:col>
      <xdr:colOff>224064</xdr:colOff>
      <xdr:row>80</xdr:row>
      <xdr:rowOff>9524</xdr:rowOff>
    </xdr:to>
    <xdr:graphicFrame macro="">
      <xdr:nvGraphicFramePr>
        <xdr:cNvPr id="11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29</xdr:col>
      <xdr:colOff>27214</xdr:colOff>
      <xdr:row>81</xdr:row>
      <xdr:rowOff>168390</xdr:rowOff>
    </xdr:from>
    <xdr:to>
      <xdr:col>35</xdr:col>
      <xdr:colOff>182410</xdr:colOff>
      <xdr:row>102</xdr:row>
      <xdr:rowOff>136716</xdr:rowOff>
    </xdr:to>
    <xdr:graphicFrame macro="">
      <xdr:nvGraphicFramePr>
        <xdr:cNvPr id="16" name="Graf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</xdr:colOff>
      <xdr:row>32</xdr:row>
      <xdr:rowOff>21431</xdr:rowOff>
    </xdr:from>
    <xdr:to>
      <xdr:col>6</xdr:col>
      <xdr:colOff>1381918</xdr:colOff>
      <xdr:row>52</xdr:row>
      <xdr:rowOff>40481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7938</xdr:colOff>
      <xdr:row>82</xdr:row>
      <xdr:rowOff>0</xdr:rowOff>
    </xdr:from>
    <xdr:to>
      <xdr:col>6</xdr:col>
      <xdr:colOff>1422929</xdr:colOff>
      <xdr:row>102</xdr:row>
      <xdr:rowOff>149755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501650</xdr:colOff>
      <xdr:row>81</xdr:row>
      <xdr:rowOff>176213</xdr:rowOff>
    </xdr:from>
    <xdr:to>
      <xdr:col>13</xdr:col>
      <xdr:colOff>1297516</xdr:colOff>
      <xdr:row>102</xdr:row>
      <xdr:rowOff>135467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30955</xdr:colOff>
      <xdr:row>82</xdr:row>
      <xdr:rowOff>19050</xdr:rowOff>
    </xdr:from>
    <xdr:to>
      <xdr:col>20</xdr:col>
      <xdr:colOff>1436422</xdr:colOff>
      <xdr:row>102</xdr:row>
      <xdr:rowOff>168805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17463</xdr:colOff>
      <xdr:row>81</xdr:row>
      <xdr:rowOff>181768</xdr:rowOff>
    </xdr:from>
    <xdr:to>
      <xdr:col>27</xdr:col>
      <xdr:colOff>1196710</xdr:colOff>
      <xdr:row>102</xdr:row>
      <xdr:rowOff>141024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11113</xdr:colOff>
      <xdr:row>54</xdr:row>
      <xdr:rowOff>15874</xdr:rowOff>
    </xdr:from>
    <xdr:to>
      <xdr:col>6</xdr:col>
      <xdr:colOff>4445794</xdr:colOff>
      <xdr:row>80</xdr:row>
      <xdr:rowOff>25400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515937</xdr:colOff>
      <xdr:row>53</xdr:row>
      <xdr:rowOff>174626</xdr:rowOff>
    </xdr:from>
    <xdr:to>
      <xdr:col>13</xdr:col>
      <xdr:colOff>4352925</xdr:colOff>
      <xdr:row>79</xdr:row>
      <xdr:rowOff>184152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15874</xdr:colOff>
      <xdr:row>54</xdr:row>
      <xdr:rowOff>15876</xdr:rowOff>
    </xdr:from>
    <xdr:to>
      <xdr:col>20</xdr:col>
      <xdr:colOff>4479132</xdr:colOff>
      <xdr:row>80</xdr:row>
      <xdr:rowOff>25402</xdr:rowOff>
    </xdr:to>
    <xdr:graphicFrame macro="">
      <xdr:nvGraphicFramePr>
        <xdr:cNvPr id="10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3970</xdr:colOff>
      <xdr:row>54</xdr:row>
      <xdr:rowOff>3969</xdr:rowOff>
    </xdr:from>
    <xdr:to>
      <xdr:col>27</xdr:col>
      <xdr:colOff>4205289</xdr:colOff>
      <xdr:row>80</xdr:row>
      <xdr:rowOff>13495</xdr:rowOff>
    </xdr:to>
    <xdr:graphicFrame macro="">
      <xdr:nvGraphicFramePr>
        <xdr:cNvPr id="11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29</xdr:col>
      <xdr:colOff>795</xdr:colOff>
      <xdr:row>54</xdr:row>
      <xdr:rowOff>10319</xdr:rowOff>
    </xdr:from>
    <xdr:to>
      <xdr:col>41</xdr:col>
      <xdr:colOff>42864</xdr:colOff>
      <xdr:row>80</xdr:row>
      <xdr:rowOff>19845</xdr:rowOff>
    </xdr:to>
    <xdr:graphicFrame macro="">
      <xdr:nvGraphicFramePr>
        <xdr:cNvPr id="1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29</xdr:col>
      <xdr:colOff>14288</xdr:colOff>
      <xdr:row>82</xdr:row>
      <xdr:rowOff>793</xdr:rowOff>
    </xdr:from>
    <xdr:to>
      <xdr:col>36</xdr:col>
      <xdr:colOff>50535</xdr:colOff>
      <xdr:row>102</xdr:row>
      <xdr:rowOff>150549</xdr:rowOff>
    </xdr:to>
    <xdr:graphicFrame macro="">
      <xdr:nvGraphicFramePr>
        <xdr:cNvPr id="13" name="Graf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32</xdr:row>
      <xdr:rowOff>9525</xdr:rowOff>
    </xdr:from>
    <xdr:to>
      <xdr:col>7</xdr:col>
      <xdr:colOff>609600</xdr:colOff>
      <xdr:row>52</xdr:row>
      <xdr:rowOff>28575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81</xdr:row>
      <xdr:rowOff>171450</xdr:rowOff>
    </xdr:from>
    <xdr:to>
      <xdr:col>7</xdr:col>
      <xdr:colOff>668866</xdr:colOff>
      <xdr:row>102</xdr:row>
      <xdr:rowOff>130705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18694</xdr:colOff>
      <xdr:row>81</xdr:row>
      <xdr:rowOff>180454</xdr:rowOff>
    </xdr:from>
    <xdr:to>
      <xdr:col>15</xdr:col>
      <xdr:colOff>541879</xdr:colOff>
      <xdr:row>102</xdr:row>
      <xdr:rowOff>139709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43352</xdr:colOff>
      <xdr:row>82</xdr:row>
      <xdr:rowOff>23874</xdr:rowOff>
    </xdr:from>
    <xdr:to>
      <xdr:col>23</xdr:col>
      <xdr:colOff>627592</xdr:colOff>
      <xdr:row>102</xdr:row>
      <xdr:rowOff>185535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17519</xdr:colOff>
      <xdr:row>82</xdr:row>
      <xdr:rowOff>25798</xdr:rowOff>
    </xdr:from>
    <xdr:to>
      <xdr:col>31</xdr:col>
      <xdr:colOff>651687</xdr:colOff>
      <xdr:row>102</xdr:row>
      <xdr:rowOff>163647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370256</xdr:colOff>
      <xdr:row>54</xdr:row>
      <xdr:rowOff>15068</xdr:rowOff>
    </xdr:from>
    <xdr:to>
      <xdr:col>15</xdr:col>
      <xdr:colOff>3595659</xdr:colOff>
      <xdr:row>80</xdr:row>
      <xdr:rowOff>24594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590550</xdr:colOff>
      <xdr:row>54</xdr:row>
      <xdr:rowOff>9525</xdr:rowOff>
    </xdr:from>
    <xdr:to>
      <xdr:col>7</xdr:col>
      <xdr:colOff>3800475</xdr:colOff>
      <xdr:row>80</xdr:row>
      <xdr:rowOff>1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31503</xdr:colOff>
      <xdr:row>54</xdr:row>
      <xdr:rowOff>8977</xdr:rowOff>
    </xdr:from>
    <xdr:to>
      <xdr:col>23</xdr:col>
      <xdr:colOff>3712153</xdr:colOff>
      <xdr:row>80</xdr:row>
      <xdr:rowOff>18502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18142</xdr:colOff>
      <xdr:row>54</xdr:row>
      <xdr:rowOff>34925</xdr:rowOff>
    </xdr:from>
    <xdr:to>
      <xdr:col>31</xdr:col>
      <xdr:colOff>3724729</xdr:colOff>
      <xdr:row>80</xdr:row>
      <xdr:rowOff>46719</xdr:rowOff>
    </xdr:to>
    <xdr:graphicFrame macro="">
      <xdr:nvGraphicFramePr>
        <xdr:cNvPr id="10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494392</xdr:colOff>
      <xdr:row>54</xdr:row>
      <xdr:rowOff>908</xdr:rowOff>
    </xdr:from>
    <xdr:to>
      <xdr:col>39</xdr:col>
      <xdr:colOff>3985532</xdr:colOff>
      <xdr:row>80</xdr:row>
      <xdr:rowOff>12702</xdr:rowOff>
    </xdr:to>
    <xdr:graphicFrame macro="">
      <xdr:nvGraphicFramePr>
        <xdr:cNvPr id="1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32</xdr:col>
      <xdr:colOff>493769</xdr:colOff>
      <xdr:row>82</xdr:row>
      <xdr:rowOff>3119</xdr:rowOff>
    </xdr:from>
    <xdr:to>
      <xdr:col>39</xdr:col>
      <xdr:colOff>912490</xdr:colOff>
      <xdr:row>102</xdr:row>
      <xdr:rowOff>140968</xdr:rowOff>
    </xdr:to>
    <xdr:graphicFrame macro="">
      <xdr:nvGraphicFramePr>
        <xdr:cNvPr id="13" name="Graf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26194</xdr:colOff>
      <xdr:row>45</xdr:row>
      <xdr:rowOff>33338</xdr:rowOff>
    </xdr:to>
    <xdr:graphicFrame macro="">
      <xdr:nvGraphicFramePr>
        <xdr:cNvPr id="15" name="Graf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25</xdr:row>
      <xdr:rowOff>0</xdr:rowOff>
    </xdr:from>
    <xdr:to>
      <xdr:col>14</xdr:col>
      <xdr:colOff>26194</xdr:colOff>
      <xdr:row>45</xdr:row>
      <xdr:rowOff>33338</xdr:rowOff>
    </xdr:to>
    <xdr:graphicFrame macro="">
      <xdr:nvGraphicFramePr>
        <xdr:cNvPr id="16" name="Graf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21</xdr:col>
      <xdr:colOff>26194</xdr:colOff>
      <xdr:row>45</xdr:row>
      <xdr:rowOff>33338</xdr:rowOff>
    </xdr:to>
    <xdr:graphicFrame macro="">
      <xdr:nvGraphicFramePr>
        <xdr:cNvPr id="17" name="Graf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600075</xdr:colOff>
      <xdr:row>25</xdr:row>
      <xdr:rowOff>0</xdr:rowOff>
    </xdr:from>
    <xdr:to>
      <xdr:col>28</xdr:col>
      <xdr:colOff>16669</xdr:colOff>
      <xdr:row>45</xdr:row>
      <xdr:rowOff>33338</xdr:rowOff>
    </xdr:to>
    <xdr:graphicFrame macro="">
      <xdr:nvGraphicFramePr>
        <xdr:cNvPr id="18" name="Graf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0.77669</cdr:x>
      <cdr:y>0.55143</cdr:y>
    </cdr:from>
    <cdr:to>
      <cdr:x>0.98867</cdr:x>
      <cdr:y>0.67286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4571962" y="2119325"/>
          <a:ext cx="1247814" cy="4666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72000" tIns="36000" rIns="72000" bIns="36000" rtlCol="0"/>
        <a:lstStyle xmlns:a="http://schemas.openxmlformats.org/drawingml/2006/main"/>
        <a:p xmlns:a="http://schemas.openxmlformats.org/drawingml/2006/main">
          <a:r>
            <a:rPr lang="cs-CZ" sz="1000"/>
            <a:t>Specializovaný program pro SÚ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0.77669</cdr:x>
      <cdr:y>0.53779</cdr:y>
    </cdr:from>
    <cdr:to>
      <cdr:x>0.98867</cdr:x>
      <cdr:y>0.67286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3889484" y="2066924"/>
          <a:ext cx="1061547" cy="51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72000" tIns="36000" rIns="72000" bIns="36000" rtlCol="0"/>
        <a:lstStyle xmlns:a="http://schemas.openxmlformats.org/drawingml/2006/main"/>
        <a:p xmlns:a="http://schemas.openxmlformats.org/drawingml/2006/main">
          <a:r>
            <a:rPr lang="cs-CZ" sz="1000"/>
            <a:t>Právní předpisy v digitální formě  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0.77669</cdr:x>
      <cdr:y>0.55762</cdr:y>
    </cdr:from>
    <cdr:to>
      <cdr:x>0.98867</cdr:x>
      <cdr:y>0.67286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3889484" y="2143125"/>
          <a:ext cx="1061547" cy="4429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72000" tIns="36000" rIns="72000" bIns="36000" rtlCol="0"/>
        <a:lstStyle xmlns:a="http://schemas.openxmlformats.org/drawingml/2006/main"/>
        <a:p xmlns:a="http://schemas.openxmlformats.org/drawingml/2006/main">
          <a:r>
            <a:rPr lang="cs-CZ" sz="1000"/>
            <a:t>Technické normy v digitální formě 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0.77669</cdr:x>
      <cdr:y>0.55266</cdr:y>
    </cdr:from>
    <cdr:to>
      <cdr:x>0.98867</cdr:x>
      <cdr:y>0.67286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3889484" y="2124074"/>
          <a:ext cx="1061547" cy="461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72000" tIns="36000" rIns="72000" bIns="36000" rtlCol="0"/>
        <a:lstStyle xmlns:a="http://schemas.openxmlformats.org/drawingml/2006/main"/>
        <a:p xmlns:a="http://schemas.openxmlformats.org/drawingml/2006/main">
          <a:r>
            <a:rPr lang="cs-CZ" sz="1000"/>
            <a:t>Bezplatný přístup k údajům v KN</a:t>
          </a: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20"/>
  <sheetViews>
    <sheetView tabSelected="1" workbookViewId="0">
      <selection sqref="A1:J1"/>
    </sheetView>
  </sheetViews>
  <sheetFormatPr defaultRowHeight="12" x14ac:dyDescent="0.25"/>
  <cols>
    <col min="1" max="1" width="14.5703125" style="53" bestFit="1" customWidth="1"/>
    <col min="2" max="2" width="15.28515625" style="53" bestFit="1" customWidth="1"/>
    <col min="3" max="3" width="31.5703125" style="53" bestFit="1" customWidth="1"/>
    <col min="4" max="4" width="18.85546875" style="53" bestFit="1" customWidth="1"/>
    <col min="5" max="5" width="9.140625" style="53" bestFit="1" customWidth="1"/>
    <col min="6" max="6" width="6" style="53" bestFit="1" customWidth="1"/>
    <col min="7" max="7" width="15.28515625" style="53" bestFit="1" customWidth="1"/>
    <col min="8" max="8" width="8.5703125" style="53" bestFit="1" customWidth="1"/>
    <col min="9" max="9" width="24.5703125" style="53" customWidth="1"/>
    <col min="10" max="10" width="44.140625" style="53" customWidth="1"/>
    <col min="11" max="11" width="12" style="53" bestFit="1" customWidth="1"/>
    <col min="12" max="12" width="14.140625" style="53" bestFit="1" customWidth="1"/>
    <col min="13" max="13" width="16" style="53" bestFit="1" customWidth="1"/>
    <col min="14" max="14" width="19.85546875" style="54" bestFit="1" customWidth="1"/>
    <col min="15" max="15" width="11.42578125" style="54" bestFit="1" customWidth="1"/>
    <col min="16" max="16" width="20.5703125" style="54" customWidth="1"/>
    <col min="17" max="18" width="8.7109375" style="53" bestFit="1" customWidth="1"/>
    <col min="19" max="19" width="9.85546875" style="53" bestFit="1" customWidth="1"/>
    <col min="20" max="20" width="8.7109375" style="53" bestFit="1" customWidth="1"/>
    <col min="21" max="21" width="14.28515625" style="53" bestFit="1" customWidth="1"/>
    <col min="22" max="22" width="17.28515625" style="54" customWidth="1"/>
    <col min="23" max="23" width="11.42578125" style="53" bestFit="1" customWidth="1"/>
    <col min="24" max="24" width="8.5703125" style="53" bestFit="1" customWidth="1"/>
    <col min="25" max="25" width="8.140625" style="53" bestFit="1" customWidth="1"/>
    <col min="26" max="26" width="11.42578125" style="53" bestFit="1" customWidth="1"/>
    <col min="27" max="28" width="10" style="53" bestFit="1" customWidth="1"/>
    <col min="29" max="29" width="9" style="59" bestFit="1" customWidth="1"/>
    <col min="30" max="30" width="16.7109375" style="53" bestFit="1" customWidth="1"/>
    <col min="31" max="31" width="9" style="59" bestFit="1" customWidth="1"/>
    <col min="32" max="32" width="8.85546875" style="53" bestFit="1" customWidth="1"/>
    <col min="33" max="33" width="13.5703125" style="53" bestFit="1" customWidth="1"/>
    <col min="34" max="34" width="15" style="53" bestFit="1" customWidth="1"/>
    <col min="35" max="35" width="11.42578125" style="53" bestFit="1" customWidth="1"/>
    <col min="36" max="36" width="9" style="59" bestFit="1" customWidth="1"/>
    <col min="37" max="37" width="7" style="53" bestFit="1" customWidth="1"/>
    <col min="38" max="38" width="6.42578125" style="53" bestFit="1" customWidth="1"/>
    <col min="39" max="39" width="5.7109375" style="53" customWidth="1"/>
    <col min="40" max="40" width="11.42578125" style="53" bestFit="1" customWidth="1"/>
    <col min="41" max="41" width="9" style="59" bestFit="1" customWidth="1"/>
    <col min="42" max="42" width="6.85546875" style="53" bestFit="1" customWidth="1"/>
    <col min="43" max="43" width="6.85546875" style="53" customWidth="1"/>
    <col min="44" max="48" width="6.85546875" style="53" bestFit="1" customWidth="1"/>
    <col min="49" max="49" width="11.42578125" style="53" customWidth="1"/>
    <col min="50" max="50" width="9" style="59" bestFit="1" customWidth="1"/>
    <col min="51" max="51" width="12.85546875" style="53" bestFit="1" customWidth="1"/>
    <col min="52" max="53" width="12.5703125" style="53" bestFit="1" customWidth="1"/>
    <col min="54" max="54" width="15.42578125" style="53" bestFit="1" customWidth="1"/>
    <col min="55" max="55" width="10.28515625" style="53" bestFit="1" customWidth="1"/>
    <col min="56" max="56" width="15" style="53" bestFit="1" customWidth="1"/>
    <col min="57" max="57" width="12.85546875" style="53" bestFit="1" customWidth="1"/>
    <col min="58" max="58" width="12" style="53" bestFit="1" customWidth="1"/>
    <col min="59" max="59" width="13.85546875" style="53" bestFit="1" customWidth="1"/>
    <col min="60" max="60" width="14.85546875" style="53" bestFit="1" customWidth="1"/>
    <col min="61" max="61" width="13.85546875" style="53" bestFit="1" customWidth="1"/>
    <col min="62" max="62" width="21.140625" style="53" bestFit="1" customWidth="1"/>
    <col min="63" max="63" width="13.140625" style="53" bestFit="1" customWidth="1"/>
    <col min="64" max="65" width="13.85546875" style="53" bestFit="1" customWidth="1"/>
    <col min="66" max="66" width="16.28515625" style="53" bestFit="1" customWidth="1"/>
    <col min="67" max="69" width="13.85546875" style="53" bestFit="1" customWidth="1"/>
    <col min="70" max="70" width="12.140625" style="53" bestFit="1" customWidth="1"/>
    <col min="71" max="74" width="13.85546875" style="53" bestFit="1" customWidth="1"/>
    <col min="75" max="75" width="14.28515625" style="53" bestFit="1" customWidth="1"/>
    <col min="76" max="76" width="13.85546875" style="53" bestFit="1" customWidth="1"/>
    <col min="77" max="77" width="10.5703125" style="53" bestFit="1" customWidth="1"/>
    <col min="78" max="78" width="17.28515625" style="53" customWidth="1"/>
    <col min="79" max="79" width="15.28515625" style="53" bestFit="1" customWidth="1"/>
    <col min="80" max="80" width="10.28515625" style="53" bestFit="1" customWidth="1"/>
    <col min="81" max="81" width="16.7109375" style="53" bestFit="1" customWidth="1"/>
    <col min="82" max="82" width="18.42578125" style="53" bestFit="1" customWidth="1"/>
    <col min="83" max="83" width="20.42578125" style="53" bestFit="1" customWidth="1"/>
    <col min="84" max="84" width="9.5703125" style="53" bestFit="1" customWidth="1"/>
    <col min="85" max="85" width="10.85546875" style="53" bestFit="1" customWidth="1"/>
    <col min="86" max="86" width="11" style="53" bestFit="1" customWidth="1"/>
    <col min="87" max="87" width="9.42578125" style="53" bestFit="1" customWidth="1"/>
    <col min="88" max="88" width="13.85546875" style="53" bestFit="1" customWidth="1"/>
    <col min="89" max="89" width="9.5703125" style="53" bestFit="1" customWidth="1"/>
    <col min="90" max="90" width="14.7109375" style="53" bestFit="1" customWidth="1"/>
    <col min="91" max="91" width="17.5703125" style="53" bestFit="1" customWidth="1"/>
    <col min="92" max="92" width="10.28515625" style="53" bestFit="1" customWidth="1"/>
    <col min="93" max="93" width="12.140625" style="53" bestFit="1" customWidth="1"/>
    <col min="94" max="94" width="9.140625" style="53"/>
    <col min="95" max="95" width="13.85546875" style="53" bestFit="1" customWidth="1"/>
    <col min="96" max="96" width="17.5703125" style="53" bestFit="1" customWidth="1"/>
    <col min="97" max="97" width="10.28515625" style="53" bestFit="1" customWidth="1"/>
    <col min="98" max="98" width="12.140625" style="53" bestFit="1" customWidth="1"/>
    <col min="99" max="99" width="10.28515625" style="53" bestFit="1" customWidth="1"/>
    <col min="100" max="100" width="27.140625" style="53" bestFit="1" customWidth="1"/>
    <col min="101" max="101" width="10.7109375" style="53" bestFit="1" customWidth="1"/>
    <col min="102" max="102" width="50.28515625" style="54" customWidth="1"/>
    <col min="103" max="103" width="20.5703125" style="53" bestFit="1" customWidth="1"/>
    <col min="104" max="104" width="38.85546875" style="54" customWidth="1"/>
    <col min="105" max="105" width="33.140625" style="54" customWidth="1"/>
    <col min="106" max="106" width="8.5703125" style="53" bestFit="1" customWidth="1"/>
    <col min="107" max="107" width="9" style="53" bestFit="1" customWidth="1"/>
    <col min="108" max="108" width="9.85546875" style="53" bestFit="1" customWidth="1"/>
    <col min="109" max="109" width="10.42578125" style="53" bestFit="1" customWidth="1"/>
    <col min="110" max="110" width="11" style="53" bestFit="1" customWidth="1"/>
    <col min="111" max="111" width="8.5703125" style="53" bestFit="1" customWidth="1"/>
    <col min="112" max="16384" width="9.140625" style="53"/>
  </cols>
  <sheetData>
    <row r="1" spans="1:111" ht="24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3"/>
      <c r="K1" s="61" t="s">
        <v>227</v>
      </c>
      <c r="L1" s="62"/>
      <c r="M1" s="62"/>
      <c r="N1" s="62"/>
      <c r="O1" s="62"/>
      <c r="P1" s="63"/>
      <c r="Q1" s="61" t="s">
        <v>228</v>
      </c>
      <c r="R1" s="62"/>
      <c r="S1" s="62"/>
      <c r="T1" s="62"/>
      <c r="U1" s="62"/>
      <c r="V1" s="63"/>
      <c r="W1" s="61" t="s">
        <v>229</v>
      </c>
      <c r="X1" s="62"/>
      <c r="Y1" s="63"/>
      <c r="Z1" s="61" t="s">
        <v>3</v>
      </c>
      <c r="AA1" s="62"/>
      <c r="AB1" s="63"/>
      <c r="AC1" s="57" t="s">
        <v>230</v>
      </c>
      <c r="AD1" s="45" t="s">
        <v>231</v>
      </c>
      <c r="AE1" s="57" t="s">
        <v>232</v>
      </c>
      <c r="AF1" s="61" t="s">
        <v>5</v>
      </c>
      <c r="AG1" s="62"/>
      <c r="AH1" s="62"/>
      <c r="AI1" s="63"/>
      <c r="AJ1" s="57" t="s">
        <v>233</v>
      </c>
      <c r="AK1" s="61" t="s">
        <v>9</v>
      </c>
      <c r="AL1" s="62"/>
      <c r="AM1" s="62"/>
      <c r="AN1" s="63"/>
      <c r="AO1" s="57" t="s">
        <v>234</v>
      </c>
      <c r="AP1" s="61" t="s">
        <v>13</v>
      </c>
      <c r="AQ1" s="62"/>
      <c r="AR1" s="62"/>
      <c r="AS1" s="62"/>
      <c r="AT1" s="62"/>
      <c r="AU1" s="62"/>
      <c r="AV1" s="62"/>
      <c r="AW1" s="63"/>
      <c r="AX1" s="57" t="s">
        <v>235</v>
      </c>
      <c r="AY1" s="61" t="s">
        <v>236</v>
      </c>
      <c r="AZ1" s="62"/>
      <c r="BA1" s="62"/>
      <c r="BB1" s="63"/>
      <c r="BC1" s="61" t="s">
        <v>83</v>
      </c>
      <c r="BD1" s="62"/>
      <c r="BE1" s="62"/>
      <c r="BF1" s="63"/>
      <c r="BG1" s="61" t="s">
        <v>237</v>
      </c>
      <c r="BH1" s="63"/>
      <c r="BI1" s="61" t="s">
        <v>84</v>
      </c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3"/>
      <c r="CF1" s="61" t="s">
        <v>238</v>
      </c>
      <c r="CG1" s="62"/>
      <c r="CH1" s="62"/>
      <c r="CI1" s="62"/>
      <c r="CJ1" s="63"/>
      <c r="CK1" s="61" t="s">
        <v>85</v>
      </c>
      <c r="CL1" s="62"/>
      <c r="CM1" s="62"/>
      <c r="CN1" s="62"/>
      <c r="CO1" s="63"/>
      <c r="CP1" s="61" t="s">
        <v>239</v>
      </c>
      <c r="CQ1" s="62"/>
      <c r="CR1" s="62"/>
      <c r="CS1" s="62"/>
      <c r="CT1" s="63"/>
      <c r="CU1" s="61" t="s">
        <v>21</v>
      </c>
      <c r="CV1" s="63"/>
      <c r="CW1" s="61" t="s">
        <v>22</v>
      </c>
      <c r="CX1" s="62"/>
      <c r="CY1" s="62"/>
      <c r="CZ1" s="62"/>
      <c r="DA1" s="63"/>
      <c r="DB1" s="61" t="s">
        <v>25</v>
      </c>
      <c r="DC1" s="62"/>
      <c r="DD1" s="62"/>
      <c r="DE1" s="62"/>
      <c r="DF1" s="62"/>
      <c r="DG1" s="63"/>
    </row>
    <row r="2" spans="1:111" ht="96" x14ac:dyDescent="0.25">
      <c r="A2" s="46" t="s">
        <v>240</v>
      </c>
      <c r="B2" s="46" t="s">
        <v>241</v>
      </c>
      <c r="C2" s="46" t="s">
        <v>242</v>
      </c>
      <c r="D2" s="46" t="s">
        <v>243</v>
      </c>
      <c r="E2" s="46" t="s">
        <v>244</v>
      </c>
      <c r="F2" s="46" t="s">
        <v>245</v>
      </c>
      <c r="G2" s="46" t="s">
        <v>246</v>
      </c>
      <c r="H2" s="46" t="s">
        <v>1</v>
      </c>
      <c r="I2" s="46" t="s">
        <v>247</v>
      </c>
      <c r="J2" s="46" t="s">
        <v>248</v>
      </c>
      <c r="K2" s="46" t="s">
        <v>249</v>
      </c>
      <c r="L2" s="46" t="s">
        <v>250</v>
      </c>
      <c r="M2" s="46" t="s">
        <v>251</v>
      </c>
      <c r="N2" s="46" t="s">
        <v>252</v>
      </c>
      <c r="O2" s="46" t="s">
        <v>253</v>
      </c>
      <c r="P2" s="46" t="s">
        <v>254</v>
      </c>
      <c r="Q2" s="46" t="s">
        <v>255</v>
      </c>
      <c r="R2" s="46" t="s">
        <v>256</v>
      </c>
      <c r="S2" s="46" t="s">
        <v>257</v>
      </c>
      <c r="T2" s="46" t="s">
        <v>258</v>
      </c>
      <c r="U2" s="46" t="s">
        <v>2</v>
      </c>
      <c r="V2" s="46" t="s">
        <v>259</v>
      </c>
      <c r="W2" s="46" t="s">
        <v>260</v>
      </c>
      <c r="X2" s="46" t="s">
        <v>261</v>
      </c>
      <c r="Y2" s="46" t="s">
        <v>262</v>
      </c>
      <c r="Z2" s="46" t="s">
        <v>263</v>
      </c>
      <c r="AA2" s="46" t="s">
        <v>264</v>
      </c>
      <c r="AB2" s="46" t="s">
        <v>265</v>
      </c>
      <c r="AC2" s="57" t="s">
        <v>266</v>
      </c>
      <c r="AD2" s="46" t="s">
        <v>4</v>
      </c>
      <c r="AE2" s="60" t="s">
        <v>267</v>
      </c>
      <c r="AF2" s="46" t="s">
        <v>6</v>
      </c>
      <c r="AG2" s="46" t="s">
        <v>7</v>
      </c>
      <c r="AH2" s="46" t="s">
        <v>8</v>
      </c>
      <c r="AI2" s="46" t="s">
        <v>268</v>
      </c>
      <c r="AJ2" s="60" t="s">
        <v>269</v>
      </c>
      <c r="AK2" s="46" t="s">
        <v>10</v>
      </c>
      <c r="AL2" s="46" t="s">
        <v>11</v>
      </c>
      <c r="AM2" s="46" t="s">
        <v>12</v>
      </c>
      <c r="AN2" s="46" t="s">
        <v>270</v>
      </c>
      <c r="AO2" s="60" t="s">
        <v>271</v>
      </c>
      <c r="AP2" s="46" t="s">
        <v>14</v>
      </c>
      <c r="AQ2" s="46" t="s">
        <v>15</v>
      </c>
      <c r="AR2" s="46" t="s">
        <v>16</v>
      </c>
      <c r="AS2" s="46" t="s">
        <v>17</v>
      </c>
      <c r="AT2" s="46" t="s">
        <v>18</v>
      </c>
      <c r="AU2" s="46" t="s">
        <v>86</v>
      </c>
      <c r="AV2" s="46" t="s">
        <v>87</v>
      </c>
      <c r="AW2" s="46" t="s">
        <v>272</v>
      </c>
      <c r="AX2" s="60" t="s">
        <v>273</v>
      </c>
      <c r="AY2" s="55" t="s">
        <v>421</v>
      </c>
      <c r="AZ2" s="55" t="s">
        <v>422</v>
      </c>
      <c r="BA2" s="55" t="s">
        <v>423</v>
      </c>
      <c r="BB2" s="55" t="s">
        <v>424</v>
      </c>
      <c r="BC2" s="46" t="s">
        <v>88</v>
      </c>
      <c r="BD2" s="46" t="s">
        <v>89</v>
      </c>
      <c r="BE2" s="46" t="s">
        <v>90</v>
      </c>
      <c r="BF2" s="46" t="s">
        <v>91</v>
      </c>
      <c r="BG2" s="46" t="s">
        <v>92</v>
      </c>
      <c r="BH2" s="46" t="s">
        <v>93</v>
      </c>
      <c r="BI2" s="46" t="s">
        <v>274</v>
      </c>
      <c r="BJ2" s="46" t="s">
        <v>94</v>
      </c>
      <c r="BK2" s="46" t="s">
        <v>95</v>
      </c>
      <c r="BL2" s="46" t="s">
        <v>275</v>
      </c>
      <c r="BM2" s="46" t="s">
        <v>96</v>
      </c>
      <c r="BN2" s="46" t="s">
        <v>276</v>
      </c>
      <c r="BO2" s="46" t="s">
        <v>277</v>
      </c>
      <c r="BP2" s="46" t="s">
        <v>278</v>
      </c>
      <c r="BQ2" s="46" t="s">
        <v>97</v>
      </c>
      <c r="BR2" s="46" t="s">
        <v>98</v>
      </c>
      <c r="BS2" s="46" t="s">
        <v>99</v>
      </c>
      <c r="BT2" s="46" t="s">
        <v>100</v>
      </c>
      <c r="BU2" s="46" t="s">
        <v>101</v>
      </c>
      <c r="BV2" s="46" t="s">
        <v>102</v>
      </c>
      <c r="BW2" s="46" t="s">
        <v>103</v>
      </c>
      <c r="BX2" s="46" t="s">
        <v>104</v>
      </c>
      <c r="BY2" s="46" t="s">
        <v>19</v>
      </c>
      <c r="BZ2" s="46" t="s">
        <v>105</v>
      </c>
      <c r="CA2" s="46" t="s">
        <v>279</v>
      </c>
      <c r="CB2" s="46" t="s">
        <v>280</v>
      </c>
      <c r="CC2" s="46" t="s">
        <v>20</v>
      </c>
      <c r="CD2" s="46" t="s">
        <v>106</v>
      </c>
      <c r="CE2" s="46" t="s">
        <v>107</v>
      </c>
      <c r="CF2" s="46" t="s">
        <v>108</v>
      </c>
      <c r="CG2" s="46" t="s">
        <v>109</v>
      </c>
      <c r="CH2" s="46" t="s">
        <v>110</v>
      </c>
      <c r="CI2" s="46" t="s">
        <v>111</v>
      </c>
      <c r="CJ2" s="46" t="s">
        <v>112</v>
      </c>
      <c r="CK2" s="46" t="s">
        <v>113</v>
      </c>
      <c r="CL2" s="46" t="s">
        <v>114</v>
      </c>
      <c r="CM2" s="46" t="s">
        <v>281</v>
      </c>
      <c r="CN2" s="46" t="s">
        <v>115</v>
      </c>
      <c r="CO2" s="46" t="s">
        <v>116</v>
      </c>
      <c r="CP2" s="46" t="s">
        <v>117</v>
      </c>
      <c r="CQ2" s="46" t="s">
        <v>118</v>
      </c>
      <c r="CR2" s="46" t="s">
        <v>281</v>
      </c>
      <c r="CS2" s="46" t="s">
        <v>115</v>
      </c>
      <c r="CT2" s="46" t="s">
        <v>116</v>
      </c>
      <c r="CU2" s="46" t="s">
        <v>119</v>
      </c>
      <c r="CV2" s="46" t="s">
        <v>120</v>
      </c>
      <c r="CW2" s="46" t="s">
        <v>425</v>
      </c>
      <c r="CX2" s="46" t="s">
        <v>282</v>
      </c>
      <c r="CY2" s="56" t="s">
        <v>426</v>
      </c>
      <c r="CZ2" s="46" t="s">
        <v>23</v>
      </c>
      <c r="DA2" s="46" t="s">
        <v>24</v>
      </c>
      <c r="DB2" s="46" t="s">
        <v>26</v>
      </c>
      <c r="DC2" s="46" t="s">
        <v>27</v>
      </c>
      <c r="DD2" s="46" t="s">
        <v>121</v>
      </c>
      <c r="DE2" s="46" t="s">
        <v>122</v>
      </c>
      <c r="DF2" s="46" t="s">
        <v>123</v>
      </c>
      <c r="DG2" s="46" t="s">
        <v>28</v>
      </c>
    </row>
    <row r="3" spans="1:111" x14ac:dyDescent="0.25">
      <c r="A3" s="47">
        <v>1</v>
      </c>
      <c r="B3" s="47">
        <v>2</v>
      </c>
      <c r="C3" s="47">
        <v>3</v>
      </c>
      <c r="D3" s="47">
        <v>4</v>
      </c>
      <c r="E3" s="47">
        <v>5</v>
      </c>
      <c r="F3" s="47">
        <v>6</v>
      </c>
      <c r="G3" s="47">
        <v>7</v>
      </c>
      <c r="H3" s="47">
        <v>8</v>
      </c>
      <c r="I3" s="44">
        <v>9</v>
      </c>
      <c r="J3" s="44">
        <v>10</v>
      </c>
      <c r="K3" s="47">
        <v>11</v>
      </c>
      <c r="L3" s="47">
        <v>12</v>
      </c>
      <c r="M3" s="47">
        <v>13</v>
      </c>
      <c r="N3" s="44">
        <v>14</v>
      </c>
      <c r="O3" s="44">
        <v>15</v>
      </c>
      <c r="P3" s="44">
        <v>16</v>
      </c>
      <c r="Q3" s="47">
        <v>17</v>
      </c>
      <c r="R3" s="47">
        <v>18</v>
      </c>
      <c r="S3" s="47">
        <v>19</v>
      </c>
      <c r="T3" s="47">
        <v>20</v>
      </c>
      <c r="U3" s="47">
        <v>21</v>
      </c>
      <c r="V3" s="44">
        <v>22</v>
      </c>
      <c r="W3" s="47">
        <v>23</v>
      </c>
      <c r="X3" s="47">
        <v>24</v>
      </c>
      <c r="Y3" s="47">
        <v>25</v>
      </c>
      <c r="Z3" s="47">
        <v>26</v>
      </c>
      <c r="AA3" s="47">
        <v>27</v>
      </c>
      <c r="AB3" s="47">
        <v>28</v>
      </c>
      <c r="AC3" s="48"/>
      <c r="AD3" s="47">
        <v>29</v>
      </c>
      <c r="AE3" s="50"/>
      <c r="AF3" s="47">
        <v>30</v>
      </c>
      <c r="AG3" s="47">
        <v>31</v>
      </c>
      <c r="AH3" s="47">
        <v>32</v>
      </c>
      <c r="AI3" s="47">
        <v>33</v>
      </c>
      <c r="AJ3" s="50"/>
      <c r="AK3" s="47">
        <v>34</v>
      </c>
      <c r="AL3" s="47">
        <v>35</v>
      </c>
      <c r="AM3" s="47">
        <v>36</v>
      </c>
      <c r="AN3" s="47">
        <v>37</v>
      </c>
      <c r="AO3" s="50"/>
      <c r="AP3" s="47">
        <v>38</v>
      </c>
      <c r="AQ3" s="47">
        <v>39</v>
      </c>
      <c r="AR3" s="47">
        <v>40</v>
      </c>
      <c r="AS3" s="47">
        <v>41</v>
      </c>
      <c r="AT3" s="47">
        <v>42</v>
      </c>
      <c r="AU3" s="47">
        <v>43</v>
      </c>
      <c r="AV3" s="47">
        <v>44</v>
      </c>
      <c r="AW3" s="47">
        <v>45</v>
      </c>
      <c r="AX3" s="50"/>
      <c r="AY3" s="47">
        <v>46</v>
      </c>
      <c r="AZ3" s="47">
        <v>47</v>
      </c>
      <c r="BA3" s="47">
        <v>48</v>
      </c>
      <c r="BB3" s="47">
        <v>49</v>
      </c>
      <c r="BC3" s="47">
        <v>50</v>
      </c>
      <c r="BD3" s="47">
        <v>51</v>
      </c>
      <c r="BE3" s="47">
        <v>52</v>
      </c>
      <c r="BF3" s="47">
        <v>53</v>
      </c>
      <c r="BG3" s="47">
        <v>54</v>
      </c>
      <c r="BH3" s="47">
        <v>55</v>
      </c>
      <c r="BI3" s="47">
        <v>56</v>
      </c>
      <c r="BJ3" s="47">
        <v>57</v>
      </c>
      <c r="BK3" s="47">
        <v>58</v>
      </c>
      <c r="BL3" s="47">
        <v>59</v>
      </c>
      <c r="BM3" s="47">
        <v>60</v>
      </c>
      <c r="BN3" s="47">
        <v>61</v>
      </c>
      <c r="BO3" s="47">
        <v>62</v>
      </c>
      <c r="BP3" s="47">
        <v>63</v>
      </c>
      <c r="BQ3" s="47">
        <v>64</v>
      </c>
      <c r="BR3" s="47">
        <v>65</v>
      </c>
      <c r="BS3" s="47">
        <v>66</v>
      </c>
      <c r="BT3" s="47">
        <v>67</v>
      </c>
      <c r="BU3" s="47">
        <v>68</v>
      </c>
      <c r="BV3" s="47">
        <v>69</v>
      </c>
      <c r="BW3" s="47">
        <v>70</v>
      </c>
      <c r="BX3" s="47">
        <v>71</v>
      </c>
      <c r="BY3" s="47">
        <v>72</v>
      </c>
      <c r="BZ3" s="47">
        <v>73</v>
      </c>
      <c r="CA3" s="47">
        <v>74</v>
      </c>
      <c r="CB3" s="47">
        <v>75</v>
      </c>
      <c r="CC3" s="47">
        <v>76</v>
      </c>
      <c r="CD3" s="47">
        <v>77</v>
      </c>
      <c r="CE3" s="47">
        <v>78</v>
      </c>
      <c r="CF3" s="47">
        <v>79</v>
      </c>
      <c r="CG3" s="47">
        <v>80</v>
      </c>
      <c r="CH3" s="47">
        <v>81</v>
      </c>
      <c r="CI3" s="47">
        <v>82</v>
      </c>
      <c r="CJ3" s="47">
        <v>83</v>
      </c>
      <c r="CK3" s="47">
        <v>84</v>
      </c>
      <c r="CL3" s="47">
        <v>85</v>
      </c>
      <c r="CM3" s="47">
        <v>86</v>
      </c>
      <c r="CN3" s="47">
        <v>87</v>
      </c>
      <c r="CO3" s="47">
        <v>88</v>
      </c>
      <c r="CP3" s="47">
        <v>89</v>
      </c>
      <c r="CQ3" s="47">
        <v>90</v>
      </c>
      <c r="CR3" s="47">
        <v>91</v>
      </c>
      <c r="CS3" s="47">
        <v>92</v>
      </c>
      <c r="CT3" s="47">
        <v>93</v>
      </c>
      <c r="CU3" s="47">
        <v>94</v>
      </c>
      <c r="CV3" s="47">
        <v>95</v>
      </c>
      <c r="CW3" s="47">
        <v>96</v>
      </c>
      <c r="CX3" s="44">
        <v>97</v>
      </c>
      <c r="CY3" s="47">
        <v>98</v>
      </c>
      <c r="CZ3" s="44">
        <v>99</v>
      </c>
      <c r="DA3" s="44">
        <v>100</v>
      </c>
      <c r="DB3" s="47">
        <v>101</v>
      </c>
      <c r="DC3" s="47">
        <v>102</v>
      </c>
      <c r="DD3" s="47">
        <v>103</v>
      </c>
      <c r="DE3" s="47">
        <v>104</v>
      </c>
      <c r="DF3" s="47">
        <v>105</v>
      </c>
      <c r="DG3" s="47">
        <v>106</v>
      </c>
    </row>
    <row r="4" spans="1:111" ht="84" x14ac:dyDescent="0.25">
      <c r="A4" s="49" t="s">
        <v>55</v>
      </c>
      <c r="B4" s="49">
        <v>2</v>
      </c>
      <c r="C4" s="49" t="s">
        <v>54</v>
      </c>
      <c r="D4" s="49" t="s">
        <v>32</v>
      </c>
      <c r="E4" s="49" t="s">
        <v>124</v>
      </c>
      <c r="F4" s="49">
        <v>11121</v>
      </c>
      <c r="G4" s="49" t="s">
        <v>55</v>
      </c>
      <c r="H4" s="49" t="s">
        <v>125</v>
      </c>
      <c r="I4" s="43" t="s">
        <v>126</v>
      </c>
      <c r="J4" s="43" t="s">
        <v>30</v>
      </c>
      <c r="K4" s="49" t="s">
        <v>283</v>
      </c>
      <c r="L4" s="49" t="s">
        <v>284</v>
      </c>
      <c r="M4" s="49" t="s">
        <v>285</v>
      </c>
      <c r="N4" s="43"/>
      <c r="O4" s="43">
        <v>236004807</v>
      </c>
      <c r="P4" s="43" t="s">
        <v>127</v>
      </c>
      <c r="Q4" s="49" t="s">
        <v>286</v>
      </c>
      <c r="R4" s="49" t="s">
        <v>287</v>
      </c>
      <c r="S4" s="49" t="s">
        <v>288</v>
      </c>
      <c r="T4" s="49"/>
      <c r="U4" s="49">
        <v>236004770</v>
      </c>
      <c r="V4" s="43" t="s">
        <v>128</v>
      </c>
      <c r="W4" s="49">
        <v>39</v>
      </c>
      <c r="X4" s="49">
        <v>5</v>
      </c>
      <c r="Y4" s="49">
        <v>44</v>
      </c>
      <c r="Z4" s="49">
        <v>39</v>
      </c>
      <c r="AA4" s="49">
        <v>5</v>
      </c>
      <c r="AB4" s="49">
        <v>44</v>
      </c>
      <c r="AC4" s="58" t="str">
        <f>IF(AB4&lt;=Y4,"A","N")</f>
        <v>A</v>
      </c>
      <c r="AD4" s="49">
        <v>36</v>
      </c>
      <c r="AE4" s="58" t="str">
        <f>IF(AD4&lt;=W4,"A","N")</f>
        <v>A</v>
      </c>
      <c r="AF4" s="49">
        <v>4</v>
      </c>
      <c r="AG4" s="49">
        <v>2</v>
      </c>
      <c r="AH4" s="49">
        <v>33</v>
      </c>
      <c r="AI4" s="49">
        <v>39</v>
      </c>
      <c r="AJ4" s="58" t="str">
        <f>IF(AI4=W4,"A","N")</f>
        <v>A</v>
      </c>
      <c r="AK4" s="49">
        <v>0</v>
      </c>
      <c r="AL4" s="49">
        <v>0</v>
      </c>
      <c r="AM4" s="49">
        <v>39</v>
      </c>
      <c r="AN4" s="49">
        <v>39</v>
      </c>
      <c r="AO4" s="58" t="str">
        <f>IF(AN4=W4,"A","N")</f>
        <v>A</v>
      </c>
      <c r="AP4" s="49">
        <v>1</v>
      </c>
      <c r="AQ4" s="49">
        <v>1</v>
      </c>
      <c r="AR4" s="49">
        <v>1</v>
      </c>
      <c r="AS4" s="49">
        <v>2</v>
      </c>
      <c r="AT4" s="49">
        <v>27</v>
      </c>
      <c r="AU4" s="49">
        <v>6</v>
      </c>
      <c r="AV4" s="49">
        <v>1</v>
      </c>
      <c r="AW4" s="49">
        <v>39</v>
      </c>
      <c r="AX4" s="58" t="str">
        <f>IF(AW4=W4,"A","N")</f>
        <v>A</v>
      </c>
      <c r="AY4" s="49">
        <v>0</v>
      </c>
      <c r="AZ4" s="49">
        <v>1</v>
      </c>
      <c r="BA4" s="49">
        <v>1</v>
      </c>
      <c r="BB4" s="49">
        <v>1</v>
      </c>
      <c r="BC4" s="49">
        <v>4</v>
      </c>
      <c r="BD4" s="49">
        <v>0</v>
      </c>
      <c r="BE4" s="49">
        <v>4</v>
      </c>
      <c r="BF4" s="49">
        <v>839</v>
      </c>
      <c r="BG4" s="49">
        <v>35</v>
      </c>
      <c r="BH4" s="49">
        <v>8</v>
      </c>
      <c r="BI4" s="49">
        <v>50</v>
      </c>
      <c r="BJ4" s="49">
        <v>16</v>
      </c>
      <c r="BK4" s="49">
        <v>54</v>
      </c>
      <c r="BL4" s="49">
        <v>1</v>
      </c>
      <c r="BM4" s="49">
        <v>38</v>
      </c>
      <c r="BN4" s="49">
        <v>471</v>
      </c>
      <c r="BO4" s="49">
        <v>39</v>
      </c>
      <c r="BP4" s="49">
        <v>345</v>
      </c>
      <c r="BQ4" s="49">
        <v>82</v>
      </c>
      <c r="BR4" s="49">
        <v>32</v>
      </c>
      <c r="BS4" s="49">
        <v>2</v>
      </c>
      <c r="BT4" s="49">
        <v>5</v>
      </c>
      <c r="BU4" s="49">
        <v>3</v>
      </c>
      <c r="BV4" s="49">
        <v>12</v>
      </c>
      <c r="BW4" s="49">
        <v>1</v>
      </c>
      <c r="BX4" s="49">
        <v>3</v>
      </c>
      <c r="BY4" s="49">
        <v>27</v>
      </c>
      <c r="BZ4" s="49">
        <v>0</v>
      </c>
      <c r="CA4" s="49">
        <v>4</v>
      </c>
      <c r="CB4" s="49">
        <v>5</v>
      </c>
      <c r="CC4" s="49">
        <v>0</v>
      </c>
      <c r="CD4" s="49">
        <v>18</v>
      </c>
      <c r="CE4" s="49">
        <v>39</v>
      </c>
      <c r="CF4" s="49">
        <v>28</v>
      </c>
      <c r="CG4" s="49">
        <v>30</v>
      </c>
      <c r="CH4" s="49">
        <v>13</v>
      </c>
      <c r="CI4" s="49">
        <v>13</v>
      </c>
      <c r="CJ4" s="49">
        <v>0</v>
      </c>
      <c r="CK4" s="49"/>
      <c r="CL4" s="49"/>
      <c r="CM4" s="49"/>
      <c r="CN4" s="49"/>
      <c r="CO4" s="49"/>
      <c r="CP4" s="49">
        <v>2</v>
      </c>
      <c r="CQ4" s="49">
        <v>0</v>
      </c>
      <c r="CR4" s="49">
        <v>0</v>
      </c>
      <c r="CS4" s="49">
        <v>0</v>
      </c>
      <c r="CT4" s="49">
        <v>2</v>
      </c>
      <c r="CU4" s="49">
        <v>52</v>
      </c>
      <c r="CV4" s="49">
        <v>50</v>
      </c>
      <c r="CW4" s="49">
        <v>1</v>
      </c>
      <c r="CX4" s="43" t="s">
        <v>129</v>
      </c>
      <c r="CY4" s="49">
        <v>2</v>
      </c>
      <c r="CZ4" s="43" t="s">
        <v>130</v>
      </c>
      <c r="DA4" s="43"/>
      <c r="DB4" s="49">
        <v>1246780</v>
      </c>
      <c r="DC4" s="49">
        <v>496.15</v>
      </c>
      <c r="DD4" s="49">
        <v>23</v>
      </c>
      <c r="DE4" s="49">
        <v>1</v>
      </c>
      <c r="DF4" s="49">
        <v>1</v>
      </c>
      <c r="DG4" s="49">
        <v>1</v>
      </c>
    </row>
    <row r="5" spans="1:111" ht="48" x14ac:dyDescent="0.25">
      <c r="A5" s="49" t="s">
        <v>289</v>
      </c>
      <c r="B5" s="49">
        <v>1</v>
      </c>
      <c r="C5" s="49" t="s">
        <v>131</v>
      </c>
      <c r="D5" s="49" t="s">
        <v>60</v>
      </c>
      <c r="E5" s="49" t="s">
        <v>132</v>
      </c>
      <c r="F5" s="49">
        <v>15021</v>
      </c>
      <c r="G5" s="49" t="s">
        <v>290</v>
      </c>
      <c r="H5" s="49" t="s">
        <v>133</v>
      </c>
      <c r="I5" s="43" t="s">
        <v>134</v>
      </c>
      <c r="J5" s="43" t="s">
        <v>291</v>
      </c>
      <c r="K5" s="49" t="s">
        <v>292</v>
      </c>
      <c r="L5" s="49" t="s">
        <v>293</v>
      </c>
      <c r="M5" s="49" t="s">
        <v>294</v>
      </c>
      <c r="N5" s="43"/>
      <c r="O5" s="43" t="s">
        <v>295</v>
      </c>
      <c r="P5" s="43" t="s">
        <v>296</v>
      </c>
      <c r="Q5" s="49" t="s">
        <v>283</v>
      </c>
      <c r="R5" s="49" t="s">
        <v>297</v>
      </c>
      <c r="S5" s="49" t="s">
        <v>298</v>
      </c>
      <c r="T5" s="49"/>
      <c r="U5" s="49">
        <v>257280287</v>
      </c>
      <c r="V5" s="43" t="s">
        <v>135</v>
      </c>
      <c r="W5" s="49">
        <v>33</v>
      </c>
      <c r="X5" s="49">
        <v>3</v>
      </c>
      <c r="Y5" s="49">
        <v>36</v>
      </c>
      <c r="Z5" s="49">
        <v>27</v>
      </c>
      <c r="AA5" s="49">
        <v>2.5</v>
      </c>
      <c r="AB5" s="49">
        <v>29.5</v>
      </c>
      <c r="AC5" s="58" t="str">
        <f t="shared" ref="AC5:AC20" si="0">IF(AB5&lt;=Y5,"A","N")</f>
        <v>A</v>
      </c>
      <c r="AD5" s="49">
        <v>32</v>
      </c>
      <c r="AE5" s="58" t="str">
        <f t="shared" ref="AE5:AE20" si="1">IF(AD5&lt;=W5,"A","N")</f>
        <v>A</v>
      </c>
      <c r="AF5" s="49">
        <v>10</v>
      </c>
      <c r="AG5" s="49">
        <v>2</v>
      </c>
      <c r="AH5" s="49">
        <v>21</v>
      </c>
      <c r="AI5" s="49">
        <v>33</v>
      </c>
      <c r="AJ5" s="58" t="str">
        <f t="shared" ref="AJ5:AJ20" si="2">IF(AI5=W5,"A","N")</f>
        <v>A</v>
      </c>
      <c r="AK5" s="49">
        <v>7</v>
      </c>
      <c r="AL5" s="49">
        <v>4</v>
      </c>
      <c r="AM5" s="49">
        <v>22</v>
      </c>
      <c r="AN5" s="49">
        <v>33</v>
      </c>
      <c r="AO5" s="58" t="str">
        <f t="shared" ref="AO5:AO20" si="3">IF(AN5=W5,"A","N")</f>
        <v>A</v>
      </c>
      <c r="AP5" s="49">
        <v>0</v>
      </c>
      <c r="AQ5" s="49">
        <v>0</v>
      </c>
      <c r="AR5" s="49">
        <v>0</v>
      </c>
      <c r="AS5" s="49">
        <v>0</v>
      </c>
      <c r="AT5" s="49">
        <v>29</v>
      </c>
      <c r="AU5" s="49">
        <v>3</v>
      </c>
      <c r="AV5" s="49">
        <v>1</v>
      </c>
      <c r="AW5" s="49">
        <v>33</v>
      </c>
      <c r="AX5" s="58" t="str">
        <f t="shared" ref="AX5:AX20" si="4">IF(AW5=W5,"A","N")</f>
        <v>A</v>
      </c>
      <c r="AY5" s="49">
        <v>1</v>
      </c>
      <c r="AZ5" s="49">
        <v>1</v>
      </c>
      <c r="BA5" s="49">
        <v>0</v>
      </c>
      <c r="BB5" s="49">
        <v>1</v>
      </c>
      <c r="BC5" s="49">
        <v>2</v>
      </c>
      <c r="BD5" s="49">
        <v>4</v>
      </c>
      <c r="BE5" s="49">
        <v>7</v>
      </c>
      <c r="BF5" s="49">
        <v>900</v>
      </c>
      <c r="BG5" s="49">
        <v>60</v>
      </c>
      <c r="BH5" s="49">
        <v>0</v>
      </c>
      <c r="BI5" s="49">
        <v>26</v>
      </c>
      <c r="BJ5" s="49">
        <v>2</v>
      </c>
      <c r="BK5" s="49">
        <v>36</v>
      </c>
      <c r="BL5" s="49">
        <v>0</v>
      </c>
      <c r="BM5" s="49">
        <v>12</v>
      </c>
      <c r="BN5" s="49">
        <v>568</v>
      </c>
      <c r="BO5" s="49">
        <v>6</v>
      </c>
      <c r="BP5" s="49">
        <v>392</v>
      </c>
      <c r="BQ5" s="49">
        <v>86</v>
      </c>
      <c r="BR5" s="49">
        <v>36</v>
      </c>
      <c r="BS5" s="49">
        <v>1</v>
      </c>
      <c r="BT5" s="49">
        <v>7</v>
      </c>
      <c r="BU5" s="49">
        <v>2</v>
      </c>
      <c r="BV5" s="49">
        <v>17</v>
      </c>
      <c r="BW5" s="49">
        <v>1</v>
      </c>
      <c r="BX5" s="49">
        <v>6</v>
      </c>
      <c r="BY5" s="49">
        <v>0</v>
      </c>
      <c r="BZ5" s="49">
        <v>0</v>
      </c>
      <c r="CA5" s="49">
        <v>0</v>
      </c>
      <c r="CB5" s="49">
        <v>35</v>
      </c>
      <c r="CC5" s="49">
        <v>0</v>
      </c>
      <c r="CD5" s="49">
        <v>25</v>
      </c>
      <c r="CE5" s="49">
        <v>79</v>
      </c>
      <c r="CF5" s="49">
        <v>28</v>
      </c>
      <c r="CG5" s="49">
        <v>17</v>
      </c>
      <c r="CH5" s="49">
        <v>8</v>
      </c>
      <c r="CI5" s="49">
        <v>6</v>
      </c>
      <c r="CJ5" s="49">
        <v>0</v>
      </c>
      <c r="CK5" s="49">
        <v>51</v>
      </c>
      <c r="CL5" s="49">
        <v>0</v>
      </c>
      <c r="CM5" s="49">
        <v>0</v>
      </c>
      <c r="CN5" s="49">
        <v>0</v>
      </c>
      <c r="CO5" s="49">
        <v>0</v>
      </c>
      <c r="CP5" s="49">
        <v>0</v>
      </c>
      <c r="CQ5" s="49">
        <v>0</v>
      </c>
      <c r="CR5" s="49">
        <v>0</v>
      </c>
      <c r="CS5" s="49">
        <v>0</v>
      </c>
      <c r="CT5" s="49">
        <v>0</v>
      </c>
      <c r="CU5" s="49">
        <v>1</v>
      </c>
      <c r="CV5" s="49">
        <v>0</v>
      </c>
      <c r="CW5" s="49">
        <v>0</v>
      </c>
      <c r="CX5" s="43"/>
      <c r="CY5" s="49">
        <v>2</v>
      </c>
      <c r="CZ5" s="43" t="s">
        <v>299</v>
      </c>
      <c r="DA5" s="43"/>
      <c r="DB5" s="49">
        <v>1291816</v>
      </c>
      <c r="DC5" s="49">
        <v>11015.47</v>
      </c>
      <c r="DD5" s="49">
        <v>105</v>
      </c>
      <c r="DE5" s="49">
        <v>55</v>
      </c>
      <c r="DF5" s="49">
        <v>26</v>
      </c>
      <c r="DG5" s="49">
        <v>1145</v>
      </c>
    </row>
    <row r="6" spans="1:111" ht="108" x14ac:dyDescent="0.25">
      <c r="A6" s="49" t="s">
        <v>300</v>
      </c>
      <c r="B6" s="49">
        <v>1</v>
      </c>
      <c r="C6" s="49" t="s">
        <v>136</v>
      </c>
      <c r="D6" s="49" t="s">
        <v>137</v>
      </c>
      <c r="E6" s="49" t="s">
        <v>138</v>
      </c>
      <c r="F6" s="49">
        <v>37076</v>
      </c>
      <c r="G6" s="49" t="s">
        <v>31</v>
      </c>
      <c r="H6" s="49" t="s">
        <v>139</v>
      </c>
      <c r="I6" s="43" t="s">
        <v>140</v>
      </c>
      <c r="J6" s="43" t="s">
        <v>301</v>
      </c>
      <c r="K6" s="49" t="s">
        <v>302</v>
      </c>
      <c r="L6" s="49" t="s">
        <v>303</v>
      </c>
      <c r="M6" s="49" t="s">
        <v>304</v>
      </c>
      <c r="N6" s="43"/>
      <c r="O6" s="43">
        <v>386720201</v>
      </c>
      <c r="P6" s="43" t="s">
        <v>305</v>
      </c>
      <c r="Q6" s="49" t="s">
        <v>283</v>
      </c>
      <c r="R6" s="49" t="s">
        <v>306</v>
      </c>
      <c r="S6" s="49" t="s">
        <v>307</v>
      </c>
      <c r="T6" s="49"/>
      <c r="U6" s="49">
        <v>386720208</v>
      </c>
      <c r="V6" s="43" t="s">
        <v>141</v>
      </c>
      <c r="W6" s="49">
        <v>13</v>
      </c>
      <c r="X6" s="49">
        <v>1</v>
      </c>
      <c r="Y6" s="49">
        <v>14</v>
      </c>
      <c r="Z6" s="49">
        <v>13</v>
      </c>
      <c r="AA6" s="49">
        <v>0.75</v>
      </c>
      <c r="AB6" s="49">
        <v>13.75</v>
      </c>
      <c r="AC6" s="58" t="str">
        <f t="shared" si="0"/>
        <v>A</v>
      </c>
      <c r="AD6" s="49">
        <v>11</v>
      </c>
      <c r="AE6" s="58" t="str">
        <f t="shared" si="1"/>
        <v>A</v>
      </c>
      <c r="AF6" s="49">
        <v>1</v>
      </c>
      <c r="AG6" s="49">
        <v>4</v>
      </c>
      <c r="AH6" s="49">
        <v>8</v>
      </c>
      <c r="AI6" s="49">
        <v>13</v>
      </c>
      <c r="AJ6" s="58" t="str">
        <f t="shared" si="2"/>
        <v>A</v>
      </c>
      <c r="AK6" s="49">
        <v>4</v>
      </c>
      <c r="AL6" s="49">
        <v>3</v>
      </c>
      <c r="AM6" s="49">
        <v>6</v>
      </c>
      <c r="AN6" s="49">
        <v>13</v>
      </c>
      <c r="AO6" s="58" t="str">
        <f t="shared" si="3"/>
        <v>A</v>
      </c>
      <c r="AP6" s="49"/>
      <c r="AQ6" s="49"/>
      <c r="AR6" s="49"/>
      <c r="AS6" s="49"/>
      <c r="AT6" s="49">
        <v>10</v>
      </c>
      <c r="AU6" s="49">
        <v>3</v>
      </c>
      <c r="AV6" s="49"/>
      <c r="AW6" s="49">
        <v>13</v>
      </c>
      <c r="AX6" s="58" t="str">
        <f t="shared" si="4"/>
        <v>A</v>
      </c>
      <c r="AY6" s="49">
        <v>1</v>
      </c>
      <c r="AZ6" s="49">
        <v>1</v>
      </c>
      <c r="BA6" s="49">
        <v>1</v>
      </c>
      <c r="BB6" s="49">
        <v>1</v>
      </c>
      <c r="BC6" s="49">
        <v>4</v>
      </c>
      <c r="BD6" s="49">
        <v>1</v>
      </c>
      <c r="BE6" s="49">
        <v>3</v>
      </c>
      <c r="BF6" s="49">
        <v>147</v>
      </c>
      <c r="BG6" s="49">
        <v>22</v>
      </c>
      <c r="BH6" s="49"/>
      <c r="BI6" s="49">
        <v>23</v>
      </c>
      <c r="BJ6" s="49">
        <v>1</v>
      </c>
      <c r="BK6" s="49">
        <v>8</v>
      </c>
      <c r="BL6" s="49">
        <v>3</v>
      </c>
      <c r="BM6" s="49">
        <v>2</v>
      </c>
      <c r="BN6" s="49">
        <v>234</v>
      </c>
      <c r="BO6" s="49">
        <v>7</v>
      </c>
      <c r="BP6" s="49">
        <v>82</v>
      </c>
      <c r="BQ6" s="49">
        <v>15</v>
      </c>
      <c r="BR6" s="49">
        <v>18</v>
      </c>
      <c r="BS6" s="49"/>
      <c r="BT6" s="49">
        <v>9</v>
      </c>
      <c r="BU6" s="49">
        <v>4</v>
      </c>
      <c r="BV6" s="49">
        <v>5</v>
      </c>
      <c r="BW6" s="49"/>
      <c r="BX6" s="49">
        <v>1</v>
      </c>
      <c r="BY6" s="49"/>
      <c r="BZ6" s="49"/>
      <c r="CA6" s="49"/>
      <c r="CB6" s="49">
        <v>42</v>
      </c>
      <c r="CC6" s="49"/>
      <c r="CD6" s="49">
        <v>8</v>
      </c>
      <c r="CE6" s="49">
        <v>33</v>
      </c>
      <c r="CF6" s="49">
        <v>4</v>
      </c>
      <c r="CG6" s="49">
        <v>12</v>
      </c>
      <c r="CH6" s="49">
        <v>1</v>
      </c>
      <c r="CI6" s="49">
        <v>10</v>
      </c>
      <c r="CJ6" s="49"/>
      <c r="CK6" s="49">
        <v>12</v>
      </c>
      <c r="CL6" s="49"/>
      <c r="CM6" s="49"/>
      <c r="CN6" s="49"/>
      <c r="CO6" s="49"/>
      <c r="CP6" s="49"/>
      <c r="CQ6" s="49"/>
      <c r="CR6" s="49"/>
      <c r="CS6" s="49"/>
      <c r="CT6" s="49"/>
      <c r="CU6" s="49">
        <v>3</v>
      </c>
      <c r="CV6" s="49"/>
      <c r="CW6" s="49">
        <v>0</v>
      </c>
      <c r="CX6" s="43"/>
      <c r="CY6" s="49">
        <v>2</v>
      </c>
      <c r="CZ6" s="43" t="s">
        <v>308</v>
      </c>
      <c r="DA6" s="43" t="s">
        <v>309</v>
      </c>
      <c r="DB6" s="49">
        <v>636611</v>
      </c>
      <c r="DC6" s="49">
        <v>10056.35</v>
      </c>
      <c r="DD6" s="49">
        <v>46</v>
      </c>
      <c r="DE6" s="49">
        <v>37</v>
      </c>
      <c r="DF6" s="49">
        <v>17</v>
      </c>
      <c r="DG6" s="49">
        <v>623</v>
      </c>
    </row>
    <row r="7" spans="1:111" ht="24" x14ac:dyDescent="0.25">
      <c r="A7" s="49" t="s">
        <v>310</v>
      </c>
      <c r="B7" s="49">
        <v>1</v>
      </c>
      <c r="C7" s="49" t="s">
        <v>143</v>
      </c>
      <c r="D7" s="49" t="s">
        <v>144</v>
      </c>
      <c r="E7" s="49" t="s">
        <v>145</v>
      </c>
      <c r="F7" s="49">
        <v>30613</v>
      </c>
      <c r="G7" s="49" t="s">
        <v>45</v>
      </c>
      <c r="H7" s="49" t="s">
        <v>146</v>
      </c>
      <c r="I7" s="43" t="s">
        <v>311</v>
      </c>
      <c r="J7" s="43" t="s">
        <v>312</v>
      </c>
      <c r="K7" s="49" t="s">
        <v>313</v>
      </c>
      <c r="L7" s="49" t="s">
        <v>314</v>
      </c>
      <c r="M7" s="49" t="s">
        <v>315</v>
      </c>
      <c r="N7" s="43"/>
      <c r="O7" s="43">
        <v>377195418</v>
      </c>
      <c r="P7" s="43" t="s">
        <v>316</v>
      </c>
      <c r="Q7" s="49" t="s">
        <v>283</v>
      </c>
      <c r="R7" s="49" t="s">
        <v>317</v>
      </c>
      <c r="S7" s="49" t="s">
        <v>318</v>
      </c>
      <c r="T7" s="49"/>
      <c r="U7" s="49">
        <v>377195442</v>
      </c>
      <c r="V7" s="43" t="s">
        <v>147</v>
      </c>
      <c r="W7" s="49">
        <v>12</v>
      </c>
      <c r="X7" s="49">
        <v>0</v>
      </c>
      <c r="Y7" s="49">
        <v>12</v>
      </c>
      <c r="Z7" s="49">
        <v>12</v>
      </c>
      <c r="AA7" s="49">
        <v>0</v>
      </c>
      <c r="AB7" s="49">
        <v>12</v>
      </c>
      <c r="AC7" s="58" t="str">
        <f t="shared" si="0"/>
        <v>A</v>
      </c>
      <c r="AD7" s="49">
        <v>12</v>
      </c>
      <c r="AE7" s="58" t="str">
        <f t="shared" si="1"/>
        <v>A</v>
      </c>
      <c r="AF7" s="49">
        <v>7</v>
      </c>
      <c r="AG7" s="49">
        <v>0</v>
      </c>
      <c r="AH7" s="49">
        <v>5</v>
      </c>
      <c r="AI7" s="49">
        <v>12</v>
      </c>
      <c r="AJ7" s="58" t="str">
        <f t="shared" si="2"/>
        <v>A</v>
      </c>
      <c r="AK7" s="49">
        <v>1</v>
      </c>
      <c r="AL7" s="49">
        <v>2</v>
      </c>
      <c r="AM7" s="49">
        <v>9</v>
      </c>
      <c r="AN7" s="49">
        <v>12</v>
      </c>
      <c r="AO7" s="58" t="str">
        <f t="shared" si="3"/>
        <v>A</v>
      </c>
      <c r="AP7" s="49">
        <v>0</v>
      </c>
      <c r="AQ7" s="49">
        <v>0</v>
      </c>
      <c r="AR7" s="49">
        <v>1</v>
      </c>
      <c r="AS7" s="49">
        <v>7</v>
      </c>
      <c r="AT7" s="49">
        <v>3</v>
      </c>
      <c r="AU7" s="49">
        <v>1</v>
      </c>
      <c r="AV7" s="49">
        <v>0</v>
      </c>
      <c r="AW7" s="49">
        <v>12</v>
      </c>
      <c r="AX7" s="58" t="str">
        <f t="shared" si="4"/>
        <v>A</v>
      </c>
      <c r="AY7" s="49">
        <v>0</v>
      </c>
      <c r="AZ7" s="49">
        <v>1</v>
      </c>
      <c r="BA7" s="49">
        <v>1</v>
      </c>
      <c r="BB7" s="49">
        <v>1</v>
      </c>
      <c r="BC7" s="49">
        <v>3</v>
      </c>
      <c r="BD7" s="49">
        <v>2</v>
      </c>
      <c r="BE7" s="49">
        <v>0</v>
      </c>
      <c r="BF7" s="49">
        <v>350</v>
      </c>
      <c r="BG7" s="49">
        <v>8</v>
      </c>
      <c r="BH7" s="49">
        <v>0</v>
      </c>
      <c r="BI7" s="49">
        <v>10</v>
      </c>
      <c r="BJ7" s="49">
        <v>5</v>
      </c>
      <c r="BK7" s="49">
        <v>15</v>
      </c>
      <c r="BL7" s="49">
        <v>0</v>
      </c>
      <c r="BM7" s="49">
        <v>19</v>
      </c>
      <c r="BN7" s="49">
        <v>216</v>
      </c>
      <c r="BO7" s="49">
        <v>19</v>
      </c>
      <c r="BP7" s="49">
        <v>96</v>
      </c>
      <c r="BQ7" s="49">
        <v>12</v>
      </c>
      <c r="BR7" s="49">
        <v>25</v>
      </c>
      <c r="BS7" s="49">
        <v>0</v>
      </c>
      <c r="BT7" s="49">
        <v>0</v>
      </c>
      <c r="BU7" s="49">
        <v>0</v>
      </c>
      <c r="BV7" s="49">
        <v>8</v>
      </c>
      <c r="BW7" s="49">
        <v>0</v>
      </c>
      <c r="BX7" s="49">
        <v>4</v>
      </c>
      <c r="BY7" s="49">
        <v>0</v>
      </c>
      <c r="BZ7" s="49">
        <v>0</v>
      </c>
      <c r="CA7" s="49">
        <v>0</v>
      </c>
      <c r="CB7" s="49">
        <v>0</v>
      </c>
      <c r="CC7" s="49">
        <v>0</v>
      </c>
      <c r="CD7" s="49">
        <v>0</v>
      </c>
      <c r="CE7" s="49">
        <v>22</v>
      </c>
      <c r="CF7" s="49">
        <v>7</v>
      </c>
      <c r="CG7" s="49">
        <v>12</v>
      </c>
      <c r="CH7" s="49">
        <v>3</v>
      </c>
      <c r="CI7" s="49">
        <v>2</v>
      </c>
      <c r="CJ7" s="49">
        <v>0</v>
      </c>
      <c r="CK7" s="49">
        <v>13</v>
      </c>
      <c r="CL7" s="49">
        <v>0</v>
      </c>
      <c r="CM7" s="49">
        <v>0</v>
      </c>
      <c r="CN7" s="49">
        <v>0</v>
      </c>
      <c r="CO7" s="49">
        <v>0</v>
      </c>
      <c r="CP7" s="49"/>
      <c r="CQ7" s="49"/>
      <c r="CR7" s="49"/>
      <c r="CS7" s="49"/>
      <c r="CT7" s="49"/>
      <c r="CU7" s="49">
        <v>0</v>
      </c>
      <c r="CV7" s="49">
        <v>0</v>
      </c>
      <c r="CW7" s="49">
        <v>0</v>
      </c>
      <c r="CX7" s="43"/>
      <c r="CY7" s="49">
        <v>2</v>
      </c>
      <c r="CZ7" s="43"/>
      <c r="DA7" s="43"/>
      <c r="DB7" s="49">
        <v>572687</v>
      </c>
      <c r="DC7" s="49">
        <v>7560.91</v>
      </c>
      <c r="DD7" s="49">
        <v>39</v>
      </c>
      <c r="DE7" s="49">
        <v>35</v>
      </c>
      <c r="DF7" s="49">
        <v>15</v>
      </c>
      <c r="DG7" s="49">
        <v>501</v>
      </c>
    </row>
    <row r="8" spans="1:111" ht="48" x14ac:dyDescent="0.25">
      <c r="A8" s="49" t="s">
        <v>319</v>
      </c>
      <c r="B8" s="49">
        <v>1</v>
      </c>
      <c r="C8" s="49" t="s">
        <v>148</v>
      </c>
      <c r="D8" s="49" t="s">
        <v>149</v>
      </c>
      <c r="E8" s="49" t="s">
        <v>150</v>
      </c>
      <c r="F8" s="49">
        <v>36006</v>
      </c>
      <c r="G8" s="49" t="s">
        <v>33</v>
      </c>
      <c r="H8" s="49" t="s">
        <v>151</v>
      </c>
      <c r="I8" s="43" t="s">
        <v>320</v>
      </c>
      <c r="J8" s="43" t="s">
        <v>34</v>
      </c>
      <c r="K8" s="49" t="s">
        <v>321</v>
      </c>
      <c r="L8" s="49" t="s">
        <v>322</v>
      </c>
      <c r="M8" s="49" t="s">
        <v>323</v>
      </c>
      <c r="N8" s="43"/>
      <c r="O8" s="43">
        <v>354222125</v>
      </c>
      <c r="P8" s="43" t="s">
        <v>152</v>
      </c>
      <c r="Q8" s="49"/>
      <c r="R8" s="49" t="s">
        <v>324</v>
      </c>
      <c r="S8" s="49" t="s">
        <v>325</v>
      </c>
      <c r="T8" s="49"/>
      <c r="U8" s="49">
        <v>354222387</v>
      </c>
      <c r="V8" s="43" t="s">
        <v>153</v>
      </c>
      <c r="W8" s="49">
        <v>10</v>
      </c>
      <c r="X8" s="49">
        <v>0</v>
      </c>
      <c r="Y8" s="49">
        <v>10</v>
      </c>
      <c r="Z8" s="49">
        <v>10</v>
      </c>
      <c r="AA8" s="49">
        <v>0</v>
      </c>
      <c r="AB8" s="49">
        <v>10</v>
      </c>
      <c r="AC8" s="58" t="str">
        <f t="shared" si="0"/>
        <v>A</v>
      </c>
      <c r="AD8" s="49">
        <v>10</v>
      </c>
      <c r="AE8" s="58" t="str">
        <f t="shared" si="1"/>
        <v>A</v>
      </c>
      <c r="AF8" s="49">
        <v>2</v>
      </c>
      <c r="AG8" s="49">
        <v>2</v>
      </c>
      <c r="AH8" s="49">
        <v>6</v>
      </c>
      <c r="AI8" s="49">
        <v>10</v>
      </c>
      <c r="AJ8" s="58" t="str">
        <f t="shared" si="2"/>
        <v>A</v>
      </c>
      <c r="AK8" s="49">
        <v>1</v>
      </c>
      <c r="AL8" s="49">
        <v>2</v>
      </c>
      <c r="AM8" s="49">
        <v>7</v>
      </c>
      <c r="AN8" s="49">
        <v>10</v>
      </c>
      <c r="AO8" s="58" t="str">
        <f t="shared" si="3"/>
        <v>A</v>
      </c>
      <c r="AP8" s="49">
        <v>0</v>
      </c>
      <c r="AQ8" s="49">
        <v>0</v>
      </c>
      <c r="AR8" s="49">
        <v>0</v>
      </c>
      <c r="AS8" s="49">
        <v>3</v>
      </c>
      <c r="AT8" s="49">
        <v>4</v>
      </c>
      <c r="AU8" s="49">
        <v>2</v>
      </c>
      <c r="AV8" s="49">
        <v>1</v>
      </c>
      <c r="AW8" s="49">
        <v>10</v>
      </c>
      <c r="AX8" s="58" t="str">
        <f t="shared" si="4"/>
        <v>A</v>
      </c>
      <c r="AY8" s="49">
        <v>1</v>
      </c>
      <c r="AZ8" s="49">
        <v>1</v>
      </c>
      <c r="BA8" s="49">
        <v>1</v>
      </c>
      <c r="BB8" s="49">
        <v>1</v>
      </c>
      <c r="BC8" s="49">
        <v>2</v>
      </c>
      <c r="BD8" s="49">
        <v>0</v>
      </c>
      <c r="BE8" s="49">
        <v>5</v>
      </c>
      <c r="BF8" s="49">
        <v>950</v>
      </c>
      <c r="BG8" s="49">
        <v>5</v>
      </c>
      <c r="BH8" s="49">
        <v>0</v>
      </c>
      <c r="BI8" s="49">
        <v>16</v>
      </c>
      <c r="BJ8" s="49">
        <v>0</v>
      </c>
      <c r="BK8" s="49">
        <v>2</v>
      </c>
      <c r="BL8" s="49">
        <v>0</v>
      </c>
      <c r="BM8" s="49">
        <v>0</v>
      </c>
      <c r="BN8" s="49">
        <v>46</v>
      </c>
      <c r="BO8" s="49">
        <v>1</v>
      </c>
      <c r="BP8" s="49">
        <v>37</v>
      </c>
      <c r="BQ8" s="49">
        <v>10</v>
      </c>
      <c r="BR8" s="49">
        <v>1</v>
      </c>
      <c r="BS8" s="49">
        <v>0</v>
      </c>
      <c r="BT8" s="49">
        <v>2</v>
      </c>
      <c r="BU8" s="49">
        <v>0</v>
      </c>
      <c r="BV8" s="49">
        <v>1</v>
      </c>
      <c r="BW8" s="49">
        <v>0</v>
      </c>
      <c r="BX8" s="49">
        <v>0</v>
      </c>
      <c r="BY8" s="49">
        <v>0</v>
      </c>
      <c r="BZ8" s="49">
        <v>0</v>
      </c>
      <c r="CA8" s="49">
        <v>0</v>
      </c>
      <c r="CB8" s="49">
        <v>1</v>
      </c>
      <c r="CC8" s="49">
        <v>6</v>
      </c>
      <c r="CD8" s="49">
        <v>10</v>
      </c>
      <c r="CE8" s="49">
        <v>5</v>
      </c>
      <c r="CF8" s="49">
        <v>2</v>
      </c>
      <c r="CG8" s="49">
        <v>0</v>
      </c>
      <c r="CH8" s="49">
        <v>1</v>
      </c>
      <c r="CI8" s="49">
        <v>1</v>
      </c>
      <c r="CJ8" s="49">
        <v>1</v>
      </c>
      <c r="CK8" s="49">
        <v>1</v>
      </c>
      <c r="CL8" s="49">
        <v>1</v>
      </c>
      <c r="CM8" s="49">
        <v>0</v>
      </c>
      <c r="CN8" s="49">
        <v>0</v>
      </c>
      <c r="CO8" s="49">
        <v>0</v>
      </c>
      <c r="CP8" s="49">
        <v>0</v>
      </c>
      <c r="CQ8" s="49">
        <v>0</v>
      </c>
      <c r="CR8" s="49">
        <v>0</v>
      </c>
      <c r="CS8" s="49">
        <v>0</v>
      </c>
      <c r="CT8" s="49">
        <v>0</v>
      </c>
      <c r="CU8" s="49">
        <v>1</v>
      </c>
      <c r="CV8" s="49">
        <v>0</v>
      </c>
      <c r="CW8" s="49">
        <v>1</v>
      </c>
      <c r="CX8" s="43" t="s">
        <v>326</v>
      </c>
      <c r="CY8" s="49">
        <v>2</v>
      </c>
      <c r="CZ8" s="43" t="s">
        <v>327</v>
      </c>
      <c r="DA8" s="43" t="s">
        <v>328</v>
      </c>
      <c r="DB8" s="49">
        <v>301726</v>
      </c>
      <c r="DC8" s="49">
        <v>3314.26</v>
      </c>
      <c r="DD8" s="49">
        <v>23</v>
      </c>
      <c r="DE8" s="49">
        <v>14</v>
      </c>
      <c r="DF8" s="49">
        <v>7</v>
      </c>
      <c r="DG8" s="49">
        <v>132</v>
      </c>
    </row>
    <row r="9" spans="1:111" ht="24" x14ac:dyDescent="0.25">
      <c r="A9" s="49" t="s">
        <v>329</v>
      </c>
      <c r="B9" s="49">
        <v>1</v>
      </c>
      <c r="C9" s="49" t="s">
        <v>154</v>
      </c>
      <c r="D9" s="49" t="s">
        <v>50</v>
      </c>
      <c r="E9" s="49" t="s">
        <v>155</v>
      </c>
      <c r="F9" s="49">
        <v>40002</v>
      </c>
      <c r="G9" s="49" t="s">
        <v>51</v>
      </c>
      <c r="H9" s="49" t="s">
        <v>156</v>
      </c>
      <c r="I9" s="43" t="s">
        <v>330</v>
      </c>
      <c r="J9" s="43" t="s">
        <v>331</v>
      </c>
      <c r="K9" s="49" t="s">
        <v>283</v>
      </c>
      <c r="L9" s="49" t="s">
        <v>332</v>
      </c>
      <c r="M9" s="49" t="s">
        <v>333</v>
      </c>
      <c r="N9" s="43"/>
      <c r="O9" s="43">
        <v>475657514</v>
      </c>
      <c r="P9" s="43" t="s">
        <v>157</v>
      </c>
      <c r="Q9" s="49"/>
      <c r="R9" s="49" t="s">
        <v>297</v>
      </c>
      <c r="S9" s="49" t="s">
        <v>334</v>
      </c>
      <c r="T9" s="49"/>
      <c r="U9" s="49">
        <v>475657537</v>
      </c>
      <c r="V9" s="43" t="s">
        <v>335</v>
      </c>
      <c r="W9" s="49">
        <v>14</v>
      </c>
      <c r="X9" s="49">
        <v>2</v>
      </c>
      <c r="Y9" s="49">
        <v>16</v>
      </c>
      <c r="Z9" s="49">
        <v>13</v>
      </c>
      <c r="AA9" s="49">
        <v>1</v>
      </c>
      <c r="AB9" s="49">
        <v>14</v>
      </c>
      <c r="AC9" s="58" t="str">
        <f t="shared" si="0"/>
        <v>A</v>
      </c>
      <c r="AD9" s="49">
        <v>14</v>
      </c>
      <c r="AE9" s="58" t="str">
        <f t="shared" si="1"/>
        <v>A</v>
      </c>
      <c r="AF9" s="49">
        <v>8</v>
      </c>
      <c r="AG9" s="49">
        <v>2</v>
      </c>
      <c r="AH9" s="49">
        <v>4</v>
      </c>
      <c r="AI9" s="49">
        <v>14</v>
      </c>
      <c r="AJ9" s="58" t="str">
        <f t="shared" si="2"/>
        <v>A</v>
      </c>
      <c r="AK9" s="49">
        <v>1</v>
      </c>
      <c r="AL9" s="49">
        <v>1</v>
      </c>
      <c r="AM9" s="49">
        <v>12</v>
      </c>
      <c r="AN9" s="49">
        <v>14</v>
      </c>
      <c r="AO9" s="58" t="str">
        <f t="shared" si="3"/>
        <v>A</v>
      </c>
      <c r="AP9" s="49">
        <v>0</v>
      </c>
      <c r="AQ9" s="49">
        <v>0</v>
      </c>
      <c r="AR9" s="49">
        <v>3</v>
      </c>
      <c r="AS9" s="49">
        <v>0</v>
      </c>
      <c r="AT9" s="49">
        <v>9</v>
      </c>
      <c r="AU9" s="49">
        <v>1</v>
      </c>
      <c r="AV9" s="49">
        <v>1</v>
      </c>
      <c r="AW9" s="49">
        <v>14</v>
      </c>
      <c r="AX9" s="58" t="str">
        <f t="shared" si="4"/>
        <v>A</v>
      </c>
      <c r="AY9" s="49">
        <v>0</v>
      </c>
      <c r="AZ9" s="49">
        <v>1</v>
      </c>
      <c r="BA9" s="49">
        <v>0</v>
      </c>
      <c r="BB9" s="49">
        <v>1</v>
      </c>
      <c r="BC9" s="49">
        <v>0</v>
      </c>
      <c r="BD9" s="49">
        <v>1</v>
      </c>
      <c r="BE9" s="49">
        <v>4</v>
      </c>
      <c r="BF9" s="49">
        <v>511</v>
      </c>
      <c r="BG9" s="49">
        <v>20</v>
      </c>
      <c r="BH9" s="49">
        <v>0</v>
      </c>
      <c r="BI9" s="49">
        <v>30</v>
      </c>
      <c r="BJ9" s="49">
        <v>3</v>
      </c>
      <c r="BK9" s="49">
        <v>3</v>
      </c>
      <c r="BL9" s="49">
        <v>0</v>
      </c>
      <c r="BM9" s="49">
        <v>5</v>
      </c>
      <c r="BN9" s="49">
        <v>167</v>
      </c>
      <c r="BO9" s="49">
        <v>13</v>
      </c>
      <c r="BP9" s="49">
        <v>61</v>
      </c>
      <c r="BQ9" s="49">
        <v>27</v>
      </c>
      <c r="BR9" s="49">
        <v>7</v>
      </c>
      <c r="BS9" s="49">
        <v>1</v>
      </c>
      <c r="BT9" s="49">
        <v>5</v>
      </c>
      <c r="BU9" s="49">
        <v>0</v>
      </c>
      <c r="BV9" s="49">
        <v>4</v>
      </c>
      <c r="BW9" s="49">
        <v>0</v>
      </c>
      <c r="BX9" s="49">
        <v>0</v>
      </c>
      <c r="BY9" s="49">
        <v>0</v>
      </c>
      <c r="BZ9" s="49">
        <v>0</v>
      </c>
      <c r="CA9" s="49">
        <v>0</v>
      </c>
      <c r="CB9" s="49">
        <v>11</v>
      </c>
      <c r="CC9" s="49">
        <v>0</v>
      </c>
      <c r="CD9" s="49">
        <v>8</v>
      </c>
      <c r="CE9" s="49">
        <v>13</v>
      </c>
      <c r="CF9" s="49">
        <v>2</v>
      </c>
      <c r="CG9" s="49">
        <v>1</v>
      </c>
      <c r="CH9" s="49">
        <v>1</v>
      </c>
      <c r="CI9" s="49">
        <v>1</v>
      </c>
      <c r="CJ9" s="49">
        <v>0</v>
      </c>
      <c r="CK9" s="49">
        <v>6</v>
      </c>
      <c r="CL9" s="49">
        <v>0</v>
      </c>
      <c r="CM9" s="49">
        <v>0</v>
      </c>
      <c r="CN9" s="49">
        <v>0</v>
      </c>
      <c r="CO9" s="49">
        <v>0</v>
      </c>
      <c r="CP9" s="49">
        <v>0</v>
      </c>
      <c r="CQ9" s="49">
        <v>0</v>
      </c>
      <c r="CR9" s="49">
        <v>0</v>
      </c>
      <c r="CS9" s="49">
        <v>0</v>
      </c>
      <c r="CT9" s="49">
        <v>0</v>
      </c>
      <c r="CU9" s="49">
        <v>6</v>
      </c>
      <c r="CV9" s="49">
        <v>0</v>
      </c>
      <c r="CW9" s="49">
        <v>1</v>
      </c>
      <c r="CX9" s="43" t="s">
        <v>158</v>
      </c>
      <c r="CY9" s="49">
        <v>2</v>
      </c>
      <c r="CZ9" s="43"/>
      <c r="DA9" s="43"/>
      <c r="DB9" s="49">
        <v>826764</v>
      </c>
      <c r="DC9" s="49">
        <v>5334.52</v>
      </c>
      <c r="DD9" s="49">
        <v>39</v>
      </c>
      <c r="DE9" s="49">
        <v>30</v>
      </c>
      <c r="DF9" s="49">
        <v>16</v>
      </c>
      <c r="DG9" s="49">
        <v>354</v>
      </c>
    </row>
    <row r="10" spans="1:111" ht="144" x14ac:dyDescent="0.25">
      <c r="A10" s="49" t="s">
        <v>336</v>
      </c>
      <c r="B10" s="49">
        <v>1</v>
      </c>
      <c r="C10" s="49" t="s">
        <v>159</v>
      </c>
      <c r="D10" s="49" t="s">
        <v>160</v>
      </c>
      <c r="E10" s="49" t="s">
        <v>161</v>
      </c>
      <c r="F10" s="49">
        <v>46180</v>
      </c>
      <c r="G10" s="49" t="s">
        <v>35</v>
      </c>
      <c r="H10" s="49" t="s">
        <v>162</v>
      </c>
      <c r="I10" s="43" t="s">
        <v>163</v>
      </c>
      <c r="J10" s="43" t="s">
        <v>36</v>
      </c>
      <c r="K10" s="49" t="s">
        <v>337</v>
      </c>
      <c r="L10" s="49" t="s">
        <v>338</v>
      </c>
      <c r="M10" s="49" t="s">
        <v>339</v>
      </c>
      <c r="N10" s="43"/>
      <c r="O10" s="43">
        <v>485226452</v>
      </c>
      <c r="P10" s="43" t="s">
        <v>164</v>
      </c>
      <c r="Q10" s="49" t="s">
        <v>283</v>
      </c>
      <c r="R10" s="49" t="s">
        <v>340</v>
      </c>
      <c r="S10" s="49" t="s">
        <v>341</v>
      </c>
      <c r="T10" s="49"/>
      <c r="U10" s="49">
        <v>485226409</v>
      </c>
      <c r="V10" s="43" t="s">
        <v>342</v>
      </c>
      <c r="W10" s="49">
        <v>7</v>
      </c>
      <c r="X10" s="49">
        <v>0</v>
      </c>
      <c r="Y10" s="49">
        <v>7</v>
      </c>
      <c r="Z10" s="49">
        <v>6.5</v>
      </c>
      <c r="AA10" s="49">
        <v>0</v>
      </c>
      <c r="AB10" s="49">
        <v>6.5</v>
      </c>
      <c r="AC10" s="58" t="str">
        <f t="shared" si="0"/>
        <v>A</v>
      </c>
      <c r="AD10" s="49">
        <v>7</v>
      </c>
      <c r="AE10" s="58" t="str">
        <f t="shared" si="1"/>
        <v>A</v>
      </c>
      <c r="AF10" s="49">
        <v>1</v>
      </c>
      <c r="AG10" s="49">
        <v>0</v>
      </c>
      <c r="AH10" s="49">
        <v>6</v>
      </c>
      <c r="AI10" s="49">
        <v>7</v>
      </c>
      <c r="AJ10" s="58" t="str">
        <f t="shared" si="2"/>
        <v>A</v>
      </c>
      <c r="AK10" s="49">
        <v>1</v>
      </c>
      <c r="AL10" s="49">
        <v>0</v>
      </c>
      <c r="AM10" s="49">
        <v>6</v>
      </c>
      <c r="AN10" s="49">
        <v>7</v>
      </c>
      <c r="AO10" s="58" t="str">
        <f t="shared" si="3"/>
        <v>A</v>
      </c>
      <c r="AP10" s="49">
        <v>0</v>
      </c>
      <c r="AQ10" s="49">
        <v>0</v>
      </c>
      <c r="AR10" s="49">
        <v>0</v>
      </c>
      <c r="AS10" s="49">
        <v>0</v>
      </c>
      <c r="AT10" s="49">
        <v>6</v>
      </c>
      <c r="AU10" s="49">
        <v>1</v>
      </c>
      <c r="AV10" s="49">
        <v>0</v>
      </c>
      <c r="AW10" s="49">
        <v>7</v>
      </c>
      <c r="AX10" s="58" t="str">
        <f t="shared" si="4"/>
        <v>A</v>
      </c>
      <c r="AY10" s="49">
        <v>0</v>
      </c>
      <c r="AZ10" s="49">
        <v>1</v>
      </c>
      <c r="BA10" s="49">
        <v>1</v>
      </c>
      <c r="BB10" s="49">
        <v>1</v>
      </c>
      <c r="BC10" s="49">
        <v>2</v>
      </c>
      <c r="BD10" s="49">
        <v>2</v>
      </c>
      <c r="BE10" s="49">
        <v>20</v>
      </c>
      <c r="BF10" s="49">
        <v>2035</v>
      </c>
      <c r="BG10" s="49">
        <v>14</v>
      </c>
      <c r="BH10" s="49">
        <v>0</v>
      </c>
      <c r="BI10" s="49">
        <v>17</v>
      </c>
      <c r="BJ10" s="49">
        <v>0</v>
      </c>
      <c r="BK10" s="49">
        <v>5</v>
      </c>
      <c r="BL10" s="49">
        <v>0</v>
      </c>
      <c r="BM10" s="49">
        <v>0</v>
      </c>
      <c r="BN10" s="49">
        <v>107</v>
      </c>
      <c r="BO10" s="49">
        <v>0</v>
      </c>
      <c r="BP10" s="49">
        <v>99</v>
      </c>
      <c r="BQ10" s="49">
        <v>14</v>
      </c>
      <c r="BR10" s="49">
        <v>8</v>
      </c>
      <c r="BS10" s="49">
        <v>1</v>
      </c>
      <c r="BT10" s="49">
        <v>0</v>
      </c>
      <c r="BU10" s="49">
        <v>0</v>
      </c>
      <c r="BV10" s="49">
        <v>3</v>
      </c>
      <c r="BW10" s="49">
        <v>1</v>
      </c>
      <c r="BX10" s="49">
        <v>2</v>
      </c>
      <c r="BY10" s="49">
        <v>0</v>
      </c>
      <c r="BZ10" s="49">
        <v>0</v>
      </c>
      <c r="CA10" s="49">
        <v>0</v>
      </c>
      <c r="CB10" s="49">
        <v>15</v>
      </c>
      <c r="CC10" s="49">
        <v>0</v>
      </c>
      <c r="CD10" s="49">
        <v>0</v>
      </c>
      <c r="CE10" s="49">
        <v>0</v>
      </c>
      <c r="CF10" s="49">
        <v>3</v>
      </c>
      <c r="CG10" s="49">
        <v>0</v>
      </c>
      <c r="CH10" s="49">
        <v>0</v>
      </c>
      <c r="CI10" s="49">
        <v>1</v>
      </c>
      <c r="CJ10" s="49">
        <v>0</v>
      </c>
      <c r="CK10" s="49">
        <v>8</v>
      </c>
      <c r="CL10" s="49">
        <v>0</v>
      </c>
      <c r="CM10" s="49">
        <v>0</v>
      </c>
      <c r="CN10" s="49">
        <v>0</v>
      </c>
      <c r="CO10" s="49">
        <v>0</v>
      </c>
      <c r="CP10" s="49">
        <v>0</v>
      </c>
      <c r="CQ10" s="49">
        <v>0</v>
      </c>
      <c r="CR10" s="49">
        <v>0</v>
      </c>
      <c r="CS10" s="49">
        <v>0</v>
      </c>
      <c r="CT10" s="49">
        <v>0</v>
      </c>
      <c r="CU10" s="49">
        <v>0</v>
      </c>
      <c r="CV10" s="49">
        <v>0</v>
      </c>
      <c r="CW10" s="49">
        <v>1</v>
      </c>
      <c r="CX10" s="43" t="s">
        <v>343</v>
      </c>
      <c r="CY10" s="49">
        <v>2</v>
      </c>
      <c r="CZ10" s="43" t="s">
        <v>165</v>
      </c>
      <c r="DA10" s="43" t="s">
        <v>166</v>
      </c>
      <c r="DB10" s="49">
        <v>438594</v>
      </c>
      <c r="DC10" s="49">
        <v>3163.42</v>
      </c>
      <c r="DD10" s="49">
        <v>36</v>
      </c>
      <c r="DE10" s="49">
        <v>21</v>
      </c>
      <c r="DF10" s="49">
        <v>10</v>
      </c>
      <c r="DG10" s="49">
        <v>215</v>
      </c>
    </row>
    <row r="11" spans="1:111" ht="36" x14ac:dyDescent="0.25">
      <c r="A11" s="49" t="s">
        <v>344</v>
      </c>
      <c r="B11" s="49">
        <v>1</v>
      </c>
      <c r="C11" s="49" t="s">
        <v>167</v>
      </c>
      <c r="D11" s="49" t="s">
        <v>168</v>
      </c>
      <c r="E11" s="49" t="s">
        <v>169</v>
      </c>
      <c r="F11" s="49">
        <v>50003</v>
      </c>
      <c r="G11" s="49" t="s">
        <v>345</v>
      </c>
      <c r="H11" s="49" t="s">
        <v>170</v>
      </c>
      <c r="I11" s="43" t="s">
        <v>171</v>
      </c>
      <c r="J11" s="43" t="s">
        <v>37</v>
      </c>
      <c r="K11" s="49" t="s">
        <v>346</v>
      </c>
      <c r="L11" s="49" t="s">
        <v>347</v>
      </c>
      <c r="M11" s="49" t="s">
        <v>348</v>
      </c>
      <c r="N11" s="43"/>
      <c r="O11" s="43">
        <v>495817459</v>
      </c>
      <c r="P11" s="43" t="s">
        <v>172</v>
      </c>
      <c r="Q11" s="49"/>
      <c r="R11" s="49" t="s">
        <v>349</v>
      </c>
      <c r="S11" s="49" t="s">
        <v>350</v>
      </c>
      <c r="T11" s="49"/>
      <c r="U11" s="49">
        <v>495817241</v>
      </c>
      <c r="V11" s="43" t="s">
        <v>173</v>
      </c>
      <c r="W11" s="49">
        <v>8</v>
      </c>
      <c r="X11" s="49">
        <v>1</v>
      </c>
      <c r="Y11" s="49">
        <v>9</v>
      </c>
      <c r="Z11" s="49">
        <v>8</v>
      </c>
      <c r="AA11" s="49">
        <v>1</v>
      </c>
      <c r="AB11" s="49">
        <v>9</v>
      </c>
      <c r="AC11" s="58" t="str">
        <f t="shared" si="0"/>
        <v>A</v>
      </c>
      <c r="AD11" s="49">
        <v>7</v>
      </c>
      <c r="AE11" s="58" t="str">
        <f t="shared" si="1"/>
        <v>A</v>
      </c>
      <c r="AF11" s="49">
        <v>0</v>
      </c>
      <c r="AG11" s="49">
        <v>0</v>
      </c>
      <c r="AH11" s="49">
        <v>8</v>
      </c>
      <c r="AI11" s="49">
        <v>8</v>
      </c>
      <c r="AJ11" s="58" t="str">
        <f t="shared" si="2"/>
        <v>A</v>
      </c>
      <c r="AK11" s="49">
        <v>5</v>
      </c>
      <c r="AL11" s="49">
        <v>1</v>
      </c>
      <c r="AM11" s="49">
        <v>2</v>
      </c>
      <c r="AN11" s="49">
        <v>8</v>
      </c>
      <c r="AO11" s="58" t="str">
        <f t="shared" si="3"/>
        <v>A</v>
      </c>
      <c r="AP11" s="49">
        <v>0</v>
      </c>
      <c r="AQ11" s="49">
        <v>0</v>
      </c>
      <c r="AR11" s="49">
        <v>0</v>
      </c>
      <c r="AS11" s="49">
        <v>0</v>
      </c>
      <c r="AT11" s="49">
        <v>7</v>
      </c>
      <c r="AU11" s="49">
        <v>1</v>
      </c>
      <c r="AV11" s="49">
        <v>0</v>
      </c>
      <c r="AW11" s="49">
        <v>8</v>
      </c>
      <c r="AX11" s="58" t="str">
        <f t="shared" si="4"/>
        <v>A</v>
      </c>
      <c r="AY11" s="49">
        <v>0</v>
      </c>
      <c r="AZ11" s="49">
        <v>1</v>
      </c>
      <c r="BA11" s="49">
        <v>1</v>
      </c>
      <c r="BB11" s="49">
        <v>1</v>
      </c>
      <c r="BC11" s="49">
        <v>2</v>
      </c>
      <c r="BD11" s="49">
        <v>2</v>
      </c>
      <c r="BE11" s="49">
        <v>31</v>
      </c>
      <c r="BF11" s="49">
        <v>17</v>
      </c>
      <c r="BG11" s="49">
        <v>15</v>
      </c>
      <c r="BH11" s="49">
        <v>0</v>
      </c>
      <c r="BI11" s="49">
        <v>49</v>
      </c>
      <c r="BJ11" s="49">
        <v>6</v>
      </c>
      <c r="BK11" s="49">
        <v>6</v>
      </c>
      <c r="BL11" s="49">
        <v>0</v>
      </c>
      <c r="BM11" s="49">
        <v>1</v>
      </c>
      <c r="BN11" s="49">
        <v>151</v>
      </c>
      <c r="BO11" s="49">
        <v>2</v>
      </c>
      <c r="BP11" s="49">
        <v>39</v>
      </c>
      <c r="BQ11" s="49">
        <v>23</v>
      </c>
      <c r="BR11" s="49">
        <v>29</v>
      </c>
      <c r="BS11" s="49">
        <v>0</v>
      </c>
      <c r="BT11" s="49">
        <v>1</v>
      </c>
      <c r="BU11" s="49">
        <v>0</v>
      </c>
      <c r="BV11" s="49">
        <v>2</v>
      </c>
      <c r="BW11" s="49">
        <v>0</v>
      </c>
      <c r="BX11" s="49">
        <v>0</v>
      </c>
      <c r="BY11" s="49">
        <v>0</v>
      </c>
      <c r="BZ11" s="49">
        <v>0</v>
      </c>
      <c r="CA11" s="49">
        <v>0</v>
      </c>
      <c r="CB11" s="49">
        <v>3</v>
      </c>
      <c r="CC11" s="49">
        <v>3</v>
      </c>
      <c r="CD11" s="49">
        <v>7</v>
      </c>
      <c r="CE11" s="49">
        <v>5</v>
      </c>
      <c r="CF11" s="49">
        <v>2</v>
      </c>
      <c r="CG11" s="49">
        <v>0</v>
      </c>
      <c r="CH11" s="49">
        <v>0</v>
      </c>
      <c r="CI11" s="49">
        <v>1</v>
      </c>
      <c r="CJ11" s="49">
        <v>0</v>
      </c>
      <c r="CK11" s="49">
        <v>12</v>
      </c>
      <c r="CL11" s="49">
        <v>0</v>
      </c>
      <c r="CM11" s="49">
        <v>0</v>
      </c>
      <c r="CN11" s="49">
        <v>12</v>
      </c>
      <c r="CO11" s="49">
        <v>0</v>
      </c>
      <c r="CP11" s="49">
        <v>0</v>
      </c>
      <c r="CQ11" s="49">
        <v>0</v>
      </c>
      <c r="CR11" s="49">
        <v>0</v>
      </c>
      <c r="CS11" s="49">
        <v>0</v>
      </c>
      <c r="CT11" s="49">
        <v>0</v>
      </c>
      <c r="CU11" s="49">
        <v>2</v>
      </c>
      <c r="CV11" s="49">
        <v>0</v>
      </c>
      <c r="CW11" s="49">
        <v>0</v>
      </c>
      <c r="CX11" s="43"/>
      <c r="CY11" s="49">
        <v>1</v>
      </c>
      <c r="CZ11" s="43" t="s">
        <v>351</v>
      </c>
      <c r="DA11" s="43" t="s">
        <v>142</v>
      </c>
      <c r="DB11" s="49">
        <v>552946</v>
      </c>
      <c r="DC11" s="49">
        <v>4758.82</v>
      </c>
      <c r="DD11" s="49">
        <v>48</v>
      </c>
      <c r="DE11" s="49">
        <v>35</v>
      </c>
      <c r="DF11" s="49">
        <v>15</v>
      </c>
      <c r="DG11" s="49">
        <v>448</v>
      </c>
    </row>
    <row r="12" spans="1:111" ht="24" x14ac:dyDescent="0.25">
      <c r="A12" s="49" t="s">
        <v>352</v>
      </c>
      <c r="B12" s="49">
        <v>1</v>
      </c>
      <c r="C12" s="49" t="s">
        <v>174</v>
      </c>
      <c r="D12" s="49" t="s">
        <v>49</v>
      </c>
      <c r="E12" s="49">
        <v>125</v>
      </c>
      <c r="F12" s="49">
        <v>53211</v>
      </c>
      <c r="G12" s="49" t="s">
        <v>43</v>
      </c>
      <c r="H12" s="49" t="s">
        <v>175</v>
      </c>
      <c r="I12" s="43" t="s">
        <v>176</v>
      </c>
      <c r="J12" s="43" t="s">
        <v>353</v>
      </c>
      <c r="K12" s="49"/>
      <c r="L12" s="49" t="s">
        <v>354</v>
      </c>
      <c r="M12" s="49" t="s">
        <v>355</v>
      </c>
      <c r="N12" s="43"/>
      <c r="O12" s="43">
        <v>466026304</v>
      </c>
      <c r="P12" s="43" t="s">
        <v>177</v>
      </c>
      <c r="Q12" s="49"/>
      <c r="R12" s="49" t="s">
        <v>354</v>
      </c>
      <c r="S12" s="49" t="s">
        <v>355</v>
      </c>
      <c r="T12" s="49"/>
      <c r="U12" s="49">
        <v>466026304</v>
      </c>
      <c r="V12" s="43" t="s">
        <v>177</v>
      </c>
      <c r="W12" s="49">
        <v>10</v>
      </c>
      <c r="X12" s="49">
        <v>0</v>
      </c>
      <c r="Y12" s="49">
        <v>10</v>
      </c>
      <c r="Z12" s="49">
        <v>10</v>
      </c>
      <c r="AA12" s="49">
        <v>0</v>
      </c>
      <c r="AB12" s="49">
        <v>10</v>
      </c>
      <c r="AC12" s="58" t="str">
        <f t="shared" si="0"/>
        <v>A</v>
      </c>
      <c r="AD12" s="49">
        <v>10</v>
      </c>
      <c r="AE12" s="58" t="str">
        <f t="shared" si="1"/>
        <v>A</v>
      </c>
      <c r="AF12" s="49">
        <v>5</v>
      </c>
      <c r="AG12" s="49">
        <v>1</v>
      </c>
      <c r="AH12" s="49">
        <v>4</v>
      </c>
      <c r="AI12" s="49">
        <v>10</v>
      </c>
      <c r="AJ12" s="58" t="str">
        <f t="shared" si="2"/>
        <v>A</v>
      </c>
      <c r="AK12" s="49">
        <v>0</v>
      </c>
      <c r="AL12" s="49">
        <v>2</v>
      </c>
      <c r="AM12" s="49">
        <v>8</v>
      </c>
      <c r="AN12" s="49">
        <v>10</v>
      </c>
      <c r="AO12" s="58" t="str">
        <f t="shared" si="3"/>
        <v>A</v>
      </c>
      <c r="AP12" s="49">
        <v>0</v>
      </c>
      <c r="AQ12" s="49">
        <v>0</v>
      </c>
      <c r="AR12" s="49">
        <v>0</v>
      </c>
      <c r="AS12" s="49">
        <v>0</v>
      </c>
      <c r="AT12" s="49">
        <v>10</v>
      </c>
      <c r="AU12" s="49">
        <v>0</v>
      </c>
      <c r="AV12" s="49">
        <v>0</v>
      </c>
      <c r="AW12" s="49">
        <v>10</v>
      </c>
      <c r="AX12" s="58" t="str">
        <f t="shared" si="4"/>
        <v>A</v>
      </c>
      <c r="AY12" s="49">
        <v>0</v>
      </c>
      <c r="AZ12" s="49">
        <v>1</v>
      </c>
      <c r="BA12" s="49">
        <v>1</v>
      </c>
      <c r="BB12" s="49">
        <v>1</v>
      </c>
      <c r="BC12" s="49">
        <v>0</v>
      </c>
      <c r="BD12" s="49">
        <v>3</v>
      </c>
      <c r="BE12" s="49">
        <v>3</v>
      </c>
      <c r="BF12" s="49">
        <v>500</v>
      </c>
      <c r="BG12" s="49">
        <v>13</v>
      </c>
      <c r="BH12" s="49">
        <v>0</v>
      </c>
      <c r="BI12" s="49">
        <v>14</v>
      </c>
      <c r="BJ12" s="49">
        <v>6</v>
      </c>
      <c r="BK12" s="49">
        <v>3</v>
      </c>
      <c r="BL12" s="49">
        <v>0</v>
      </c>
      <c r="BM12" s="49">
        <v>11</v>
      </c>
      <c r="BN12" s="49">
        <v>124</v>
      </c>
      <c r="BO12" s="49">
        <v>10</v>
      </c>
      <c r="BP12" s="49">
        <v>66</v>
      </c>
      <c r="BQ12" s="49">
        <v>11</v>
      </c>
      <c r="BR12" s="49">
        <v>15</v>
      </c>
      <c r="BS12" s="49">
        <v>0</v>
      </c>
      <c r="BT12" s="49">
        <v>0</v>
      </c>
      <c r="BU12" s="49">
        <v>0</v>
      </c>
      <c r="BV12" s="49">
        <v>5</v>
      </c>
      <c r="BW12" s="49">
        <v>0</v>
      </c>
      <c r="BX12" s="49">
        <v>0</v>
      </c>
      <c r="BY12" s="49">
        <v>0</v>
      </c>
      <c r="BZ12" s="49">
        <v>0</v>
      </c>
      <c r="CA12" s="49">
        <v>0</v>
      </c>
      <c r="CB12" s="49">
        <v>13</v>
      </c>
      <c r="CC12" s="49">
        <v>0</v>
      </c>
      <c r="CD12" s="49">
        <v>2</v>
      </c>
      <c r="CE12" s="49">
        <v>4</v>
      </c>
      <c r="CF12" s="49">
        <v>7</v>
      </c>
      <c r="CG12" s="49">
        <v>7</v>
      </c>
      <c r="CH12" s="49">
        <v>1</v>
      </c>
      <c r="CI12" s="49">
        <v>3</v>
      </c>
      <c r="CJ12" s="49">
        <v>1</v>
      </c>
      <c r="CK12" s="49">
        <v>6</v>
      </c>
      <c r="CL12" s="49">
        <v>0</v>
      </c>
      <c r="CM12" s="49">
        <v>0</v>
      </c>
      <c r="CN12" s="49">
        <v>0</v>
      </c>
      <c r="CO12" s="49">
        <v>0</v>
      </c>
      <c r="CP12" s="49"/>
      <c r="CQ12" s="49"/>
      <c r="CR12" s="49"/>
      <c r="CS12" s="49"/>
      <c r="CT12" s="49"/>
      <c r="CU12" s="49">
        <v>3</v>
      </c>
      <c r="CV12" s="49">
        <v>0</v>
      </c>
      <c r="CW12" s="49">
        <v>1</v>
      </c>
      <c r="CX12" s="43" t="s">
        <v>178</v>
      </c>
      <c r="CY12" s="49">
        <v>2</v>
      </c>
      <c r="CZ12" s="43" t="s">
        <v>356</v>
      </c>
      <c r="DA12" s="43" t="s">
        <v>357</v>
      </c>
      <c r="DB12" s="49">
        <v>516440</v>
      </c>
      <c r="DC12" s="49">
        <v>4518.8900000000003</v>
      </c>
      <c r="DD12" s="49">
        <v>42</v>
      </c>
      <c r="DE12" s="49">
        <v>26</v>
      </c>
      <c r="DF12" s="49">
        <v>15</v>
      </c>
      <c r="DG12" s="49">
        <v>451</v>
      </c>
    </row>
    <row r="13" spans="1:111" ht="60" x14ac:dyDescent="0.25">
      <c r="A13" s="49" t="s">
        <v>358</v>
      </c>
      <c r="B13" s="49">
        <v>1</v>
      </c>
      <c r="C13" s="49" t="s">
        <v>179</v>
      </c>
      <c r="D13" s="49" t="s">
        <v>52</v>
      </c>
      <c r="E13" s="49" t="s">
        <v>180</v>
      </c>
      <c r="F13" s="49">
        <v>58733</v>
      </c>
      <c r="G13" s="49" t="s">
        <v>359</v>
      </c>
      <c r="H13" s="49" t="s">
        <v>181</v>
      </c>
      <c r="I13" s="43" t="s">
        <v>182</v>
      </c>
      <c r="J13" s="43" t="s">
        <v>360</v>
      </c>
      <c r="K13" s="49" t="s">
        <v>313</v>
      </c>
      <c r="L13" s="49" t="s">
        <v>354</v>
      </c>
      <c r="M13" s="49" t="s">
        <v>361</v>
      </c>
      <c r="N13" s="43"/>
      <c r="O13" s="43">
        <v>564602197</v>
      </c>
      <c r="P13" s="43" t="s">
        <v>183</v>
      </c>
      <c r="Q13" s="49" t="s">
        <v>283</v>
      </c>
      <c r="R13" s="49" t="s">
        <v>322</v>
      </c>
      <c r="S13" s="49" t="s">
        <v>362</v>
      </c>
      <c r="T13" s="49"/>
      <c r="U13" s="49">
        <v>564602199</v>
      </c>
      <c r="V13" s="43" t="s">
        <v>184</v>
      </c>
      <c r="W13" s="49">
        <v>9</v>
      </c>
      <c r="X13" s="49">
        <v>1</v>
      </c>
      <c r="Y13" s="49">
        <v>10</v>
      </c>
      <c r="Z13" s="49">
        <v>8.5</v>
      </c>
      <c r="AA13" s="49">
        <v>0.5</v>
      </c>
      <c r="AB13" s="49">
        <v>9</v>
      </c>
      <c r="AC13" s="58" t="str">
        <f t="shared" si="0"/>
        <v>A</v>
      </c>
      <c r="AD13" s="49">
        <v>9</v>
      </c>
      <c r="AE13" s="58" t="str">
        <f t="shared" si="1"/>
        <v>A</v>
      </c>
      <c r="AF13" s="49">
        <v>2</v>
      </c>
      <c r="AG13" s="49">
        <v>0</v>
      </c>
      <c r="AH13" s="49">
        <v>7</v>
      </c>
      <c r="AI13" s="49">
        <v>9</v>
      </c>
      <c r="AJ13" s="58" t="str">
        <f t="shared" si="2"/>
        <v>A</v>
      </c>
      <c r="AK13" s="49">
        <v>0</v>
      </c>
      <c r="AL13" s="49">
        <v>0</v>
      </c>
      <c r="AM13" s="49">
        <v>9</v>
      </c>
      <c r="AN13" s="49">
        <v>9</v>
      </c>
      <c r="AO13" s="58" t="str">
        <f t="shared" si="3"/>
        <v>A</v>
      </c>
      <c r="AP13" s="49">
        <v>0</v>
      </c>
      <c r="AQ13" s="49">
        <v>0</v>
      </c>
      <c r="AR13" s="49">
        <v>0</v>
      </c>
      <c r="AS13" s="49">
        <v>0</v>
      </c>
      <c r="AT13" s="49">
        <v>7</v>
      </c>
      <c r="AU13" s="49">
        <v>1</v>
      </c>
      <c r="AV13" s="49">
        <v>1</v>
      </c>
      <c r="AW13" s="49">
        <v>9</v>
      </c>
      <c r="AX13" s="58" t="str">
        <f t="shared" si="4"/>
        <v>A</v>
      </c>
      <c r="AY13" s="49">
        <v>0</v>
      </c>
      <c r="AZ13" s="49">
        <v>1</v>
      </c>
      <c r="BA13" s="49">
        <v>1</v>
      </c>
      <c r="BB13" s="49">
        <v>1</v>
      </c>
      <c r="BC13" s="49">
        <v>2</v>
      </c>
      <c r="BD13" s="49">
        <v>0</v>
      </c>
      <c r="BE13" s="49">
        <v>10</v>
      </c>
      <c r="BF13" s="49">
        <v>800</v>
      </c>
      <c r="BG13" s="49">
        <v>12</v>
      </c>
      <c r="BH13" s="49">
        <v>0</v>
      </c>
      <c r="BI13" s="49">
        <v>36</v>
      </c>
      <c r="BJ13" s="49">
        <v>1</v>
      </c>
      <c r="BK13" s="49">
        <v>11</v>
      </c>
      <c r="BL13" s="49">
        <v>0</v>
      </c>
      <c r="BM13" s="49">
        <v>0</v>
      </c>
      <c r="BN13" s="49">
        <v>96</v>
      </c>
      <c r="BO13" s="49">
        <v>0</v>
      </c>
      <c r="BP13" s="49">
        <v>71</v>
      </c>
      <c r="BQ13" s="49">
        <v>14</v>
      </c>
      <c r="BR13" s="49">
        <v>14</v>
      </c>
      <c r="BS13" s="49">
        <v>5</v>
      </c>
      <c r="BT13" s="49">
        <v>2</v>
      </c>
      <c r="BU13" s="49">
        <v>0</v>
      </c>
      <c r="BV13" s="49">
        <v>3</v>
      </c>
      <c r="BW13" s="49">
        <v>0</v>
      </c>
      <c r="BX13" s="49">
        <v>1</v>
      </c>
      <c r="BY13" s="49">
        <v>0</v>
      </c>
      <c r="BZ13" s="49">
        <v>0</v>
      </c>
      <c r="CA13" s="49">
        <v>0</v>
      </c>
      <c r="CB13" s="49">
        <v>3</v>
      </c>
      <c r="CC13" s="49">
        <v>0</v>
      </c>
      <c r="CD13" s="49">
        <v>1</v>
      </c>
      <c r="CE13" s="49">
        <v>3</v>
      </c>
      <c r="CF13" s="49">
        <v>4</v>
      </c>
      <c r="CG13" s="49">
        <v>10</v>
      </c>
      <c r="CH13" s="49">
        <v>0</v>
      </c>
      <c r="CI13" s="49">
        <v>4</v>
      </c>
      <c r="CJ13" s="49">
        <v>0</v>
      </c>
      <c r="CK13" s="49">
        <v>6</v>
      </c>
      <c r="CL13" s="49">
        <v>0</v>
      </c>
      <c r="CM13" s="49">
        <v>0</v>
      </c>
      <c r="CN13" s="49">
        <v>0</v>
      </c>
      <c r="CO13" s="49">
        <v>1</v>
      </c>
      <c r="CP13" s="49"/>
      <c r="CQ13" s="49"/>
      <c r="CR13" s="49"/>
      <c r="CS13" s="49"/>
      <c r="CT13" s="49"/>
      <c r="CU13" s="49">
        <v>6</v>
      </c>
      <c r="CV13" s="49">
        <v>0</v>
      </c>
      <c r="CW13" s="49">
        <v>1</v>
      </c>
      <c r="CX13" s="43" t="s">
        <v>185</v>
      </c>
      <c r="CY13" s="49">
        <v>2</v>
      </c>
      <c r="CZ13" s="43" t="s">
        <v>186</v>
      </c>
      <c r="DA13" s="43" t="s">
        <v>187</v>
      </c>
      <c r="DB13" s="49">
        <v>511207</v>
      </c>
      <c r="DC13" s="49">
        <v>6795.71</v>
      </c>
      <c r="DD13" s="49">
        <v>38</v>
      </c>
      <c r="DE13" s="49">
        <v>26</v>
      </c>
      <c r="DF13" s="49">
        <v>15</v>
      </c>
      <c r="DG13" s="49">
        <v>704</v>
      </c>
    </row>
    <row r="14" spans="1:111" ht="84" x14ac:dyDescent="0.25">
      <c r="A14" s="49" t="s">
        <v>363</v>
      </c>
      <c r="B14" s="49">
        <v>1</v>
      </c>
      <c r="C14" s="49" t="s">
        <v>188</v>
      </c>
      <c r="D14" s="49" t="s">
        <v>364</v>
      </c>
      <c r="E14" s="51" t="s">
        <v>189</v>
      </c>
      <c r="F14" s="49">
        <v>60182</v>
      </c>
      <c r="G14" s="49" t="s">
        <v>29</v>
      </c>
      <c r="H14" s="49" t="s">
        <v>190</v>
      </c>
      <c r="I14" s="43" t="s">
        <v>365</v>
      </c>
      <c r="J14" s="43" t="s">
        <v>37</v>
      </c>
      <c r="K14" s="49" t="s">
        <v>286</v>
      </c>
      <c r="L14" s="49" t="s">
        <v>366</v>
      </c>
      <c r="M14" s="49" t="s">
        <v>367</v>
      </c>
      <c r="N14" s="43" t="s">
        <v>368</v>
      </c>
      <c r="O14" s="43">
        <v>541651212</v>
      </c>
      <c r="P14" s="43" t="s">
        <v>369</v>
      </c>
      <c r="Q14" s="49" t="s">
        <v>368</v>
      </c>
      <c r="R14" s="49" t="s">
        <v>370</v>
      </c>
      <c r="S14" s="49" t="s">
        <v>371</v>
      </c>
      <c r="T14" s="49" t="s">
        <v>368</v>
      </c>
      <c r="U14" s="49">
        <v>541652203</v>
      </c>
      <c r="V14" s="43" t="s">
        <v>191</v>
      </c>
      <c r="W14" s="49">
        <v>17</v>
      </c>
      <c r="X14" s="49">
        <v>2</v>
      </c>
      <c r="Y14" s="49">
        <v>19</v>
      </c>
      <c r="Z14" s="49">
        <v>17</v>
      </c>
      <c r="AA14" s="49">
        <v>1.4</v>
      </c>
      <c r="AB14" s="49">
        <v>18.399999999999999</v>
      </c>
      <c r="AC14" s="58" t="str">
        <f t="shared" si="0"/>
        <v>A</v>
      </c>
      <c r="AD14" s="49">
        <v>17</v>
      </c>
      <c r="AE14" s="58" t="str">
        <f t="shared" si="1"/>
        <v>A</v>
      </c>
      <c r="AF14" s="49">
        <v>1</v>
      </c>
      <c r="AG14" s="49">
        <v>2</v>
      </c>
      <c r="AH14" s="49">
        <v>14</v>
      </c>
      <c r="AI14" s="49">
        <v>17</v>
      </c>
      <c r="AJ14" s="58" t="str">
        <f t="shared" si="2"/>
        <v>A</v>
      </c>
      <c r="AK14" s="49">
        <v>0</v>
      </c>
      <c r="AL14" s="49">
        <v>3</v>
      </c>
      <c r="AM14" s="49">
        <v>14</v>
      </c>
      <c r="AN14" s="49">
        <v>17</v>
      </c>
      <c r="AO14" s="58" t="str">
        <f t="shared" si="3"/>
        <v>A</v>
      </c>
      <c r="AP14" s="49">
        <v>0</v>
      </c>
      <c r="AQ14" s="49">
        <v>0</v>
      </c>
      <c r="AR14" s="49">
        <v>0</v>
      </c>
      <c r="AS14" s="49">
        <v>3</v>
      </c>
      <c r="AT14" s="49">
        <v>13</v>
      </c>
      <c r="AU14" s="49">
        <v>1</v>
      </c>
      <c r="AV14" s="49">
        <v>0</v>
      </c>
      <c r="AW14" s="49">
        <v>17</v>
      </c>
      <c r="AX14" s="58" t="str">
        <f t="shared" si="4"/>
        <v>A</v>
      </c>
      <c r="AY14" s="49">
        <v>0</v>
      </c>
      <c r="AZ14" s="49">
        <v>1</v>
      </c>
      <c r="BA14" s="49">
        <v>1</v>
      </c>
      <c r="BB14" s="49">
        <v>1</v>
      </c>
      <c r="BC14" s="49">
        <v>6</v>
      </c>
      <c r="BD14" s="49">
        <v>1</v>
      </c>
      <c r="BE14" s="49">
        <v>48</v>
      </c>
      <c r="BF14" s="49">
        <v>5000</v>
      </c>
      <c r="BG14" s="49">
        <v>38</v>
      </c>
      <c r="BH14" s="49">
        <v>0</v>
      </c>
      <c r="BI14" s="49">
        <v>48</v>
      </c>
      <c r="BJ14" s="49">
        <v>15</v>
      </c>
      <c r="BK14" s="49">
        <v>28</v>
      </c>
      <c r="BL14" s="49">
        <v>3</v>
      </c>
      <c r="BM14" s="49">
        <v>35</v>
      </c>
      <c r="BN14" s="49">
        <v>616</v>
      </c>
      <c r="BO14" s="49">
        <v>10</v>
      </c>
      <c r="BP14" s="49">
        <v>198</v>
      </c>
      <c r="BQ14" s="49">
        <v>34</v>
      </c>
      <c r="BR14" s="49">
        <v>69</v>
      </c>
      <c r="BS14" s="49">
        <v>3</v>
      </c>
      <c r="BT14" s="49">
        <v>10</v>
      </c>
      <c r="BU14" s="49">
        <v>0</v>
      </c>
      <c r="BV14" s="49">
        <v>16</v>
      </c>
      <c r="BW14" s="49">
        <v>0</v>
      </c>
      <c r="BX14" s="49">
        <v>3</v>
      </c>
      <c r="BY14" s="49">
        <v>0</v>
      </c>
      <c r="BZ14" s="49">
        <v>0</v>
      </c>
      <c r="CA14" s="49">
        <v>0</v>
      </c>
      <c r="CB14" s="49">
        <v>27</v>
      </c>
      <c r="CC14" s="49">
        <v>0</v>
      </c>
      <c r="CD14" s="49">
        <v>7</v>
      </c>
      <c r="CE14" s="49">
        <v>10</v>
      </c>
      <c r="CF14" s="49">
        <v>10</v>
      </c>
      <c r="CG14" s="49">
        <v>7</v>
      </c>
      <c r="CH14" s="49">
        <v>5</v>
      </c>
      <c r="CI14" s="49">
        <v>3</v>
      </c>
      <c r="CJ14" s="49">
        <v>0</v>
      </c>
      <c r="CK14" s="49">
        <v>16</v>
      </c>
      <c r="CL14" s="49">
        <v>0</v>
      </c>
      <c r="CM14" s="49">
        <v>0</v>
      </c>
      <c r="CN14" s="49">
        <v>0</v>
      </c>
      <c r="CO14" s="49">
        <v>1</v>
      </c>
      <c r="CP14" s="49">
        <v>0</v>
      </c>
      <c r="CQ14" s="49">
        <v>0</v>
      </c>
      <c r="CR14" s="49">
        <v>0</v>
      </c>
      <c r="CS14" s="49">
        <v>0</v>
      </c>
      <c r="CT14" s="49">
        <v>0</v>
      </c>
      <c r="CU14" s="49">
        <v>4</v>
      </c>
      <c r="CV14" s="49">
        <v>0</v>
      </c>
      <c r="CW14" s="49">
        <v>0</v>
      </c>
      <c r="CX14" s="43" t="s">
        <v>368</v>
      </c>
      <c r="CY14" s="49">
        <v>2</v>
      </c>
      <c r="CZ14" s="43" t="s">
        <v>192</v>
      </c>
      <c r="DA14" s="43" t="s">
        <v>193</v>
      </c>
      <c r="DB14" s="49">
        <v>1168650</v>
      </c>
      <c r="DC14" s="49">
        <v>7194.89</v>
      </c>
      <c r="DD14" s="49">
        <v>62</v>
      </c>
      <c r="DE14" s="49">
        <v>34</v>
      </c>
      <c r="DF14" s="49">
        <v>21</v>
      </c>
      <c r="DG14" s="49">
        <v>673</v>
      </c>
    </row>
    <row r="15" spans="1:111" ht="24" x14ac:dyDescent="0.25">
      <c r="A15" s="49" t="s">
        <v>372</v>
      </c>
      <c r="B15" s="49">
        <v>1</v>
      </c>
      <c r="C15" s="49" t="s">
        <v>194</v>
      </c>
      <c r="D15" s="49" t="s">
        <v>195</v>
      </c>
      <c r="E15" s="49" t="s">
        <v>196</v>
      </c>
      <c r="F15" s="49">
        <v>77911</v>
      </c>
      <c r="G15" s="49" t="s">
        <v>38</v>
      </c>
      <c r="H15" s="49" t="s">
        <v>197</v>
      </c>
      <c r="I15" s="43" t="s">
        <v>198</v>
      </c>
      <c r="J15" s="43" t="s">
        <v>373</v>
      </c>
      <c r="K15" s="49" t="s">
        <v>374</v>
      </c>
      <c r="L15" s="49" t="s">
        <v>332</v>
      </c>
      <c r="M15" s="49" t="s">
        <v>375</v>
      </c>
      <c r="N15" s="43" t="s">
        <v>376</v>
      </c>
      <c r="O15" s="43">
        <v>585508649</v>
      </c>
      <c r="P15" s="43" t="s">
        <v>199</v>
      </c>
      <c r="Q15" s="49" t="s">
        <v>374</v>
      </c>
      <c r="R15" s="49" t="s">
        <v>332</v>
      </c>
      <c r="S15" s="49" t="s">
        <v>375</v>
      </c>
      <c r="T15" s="49"/>
      <c r="U15" s="49">
        <v>585508649</v>
      </c>
      <c r="V15" s="43" t="s">
        <v>199</v>
      </c>
      <c r="W15" s="49">
        <v>13</v>
      </c>
      <c r="X15" s="49">
        <v>12</v>
      </c>
      <c r="Y15" s="49">
        <v>25</v>
      </c>
      <c r="Z15" s="49">
        <v>12.5</v>
      </c>
      <c r="AA15" s="49">
        <v>12</v>
      </c>
      <c r="AB15" s="49">
        <v>24.5</v>
      </c>
      <c r="AC15" s="58" t="str">
        <f t="shared" si="0"/>
        <v>A</v>
      </c>
      <c r="AD15" s="49">
        <v>12</v>
      </c>
      <c r="AE15" s="58" t="str">
        <f t="shared" si="1"/>
        <v>A</v>
      </c>
      <c r="AF15" s="49">
        <v>1</v>
      </c>
      <c r="AG15" s="49">
        <v>0</v>
      </c>
      <c r="AH15" s="49">
        <v>12</v>
      </c>
      <c r="AI15" s="49">
        <v>13</v>
      </c>
      <c r="AJ15" s="58" t="str">
        <f t="shared" si="2"/>
        <v>A</v>
      </c>
      <c r="AK15" s="49">
        <v>3</v>
      </c>
      <c r="AL15" s="49">
        <v>0</v>
      </c>
      <c r="AM15" s="49">
        <v>10</v>
      </c>
      <c r="AN15" s="49">
        <v>13</v>
      </c>
      <c r="AO15" s="58" t="str">
        <f t="shared" si="3"/>
        <v>A</v>
      </c>
      <c r="AP15" s="49">
        <v>0</v>
      </c>
      <c r="AQ15" s="49">
        <v>0</v>
      </c>
      <c r="AR15" s="49">
        <v>0</v>
      </c>
      <c r="AS15" s="49">
        <v>0</v>
      </c>
      <c r="AT15" s="49">
        <v>10</v>
      </c>
      <c r="AU15" s="49">
        <v>2</v>
      </c>
      <c r="AV15" s="49">
        <v>1</v>
      </c>
      <c r="AW15" s="49">
        <v>13</v>
      </c>
      <c r="AX15" s="58" t="str">
        <f t="shared" si="4"/>
        <v>A</v>
      </c>
      <c r="AY15" s="49">
        <v>0</v>
      </c>
      <c r="AZ15" s="49">
        <v>1</v>
      </c>
      <c r="BA15" s="49">
        <v>1</v>
      </c>
      <c r="BB15" s="49">
        <v>1</v>
      </c>
      <c r="BC15" s="49">
        <v>2</v>
      </c>
      <c r="BD15" s="49">
        <v>0</v>
      </c>
      <c r="BE15" s="49">
        <v>12</v>
      </c>
      <c r="BF15" s="49">
        <v>402</v>
      </c>
      <c r="BG15" s="49">
        <v>11</v>
      </c>
      <c r="BH15" s="49">
        <v>0</v>
      </c>
      <c r="BI15" s="49">
        <v>66</v>
      </c>
      <c r="BJ15" s="49">
        <v>0</v>
      </c>
      <c r="BK15" s="49">
        <v>131</v>
      </c>
      <c r="BL15" s="49">
        <v>0</v>
      </c>
      <c r="BM15" s="49">
        <v>0</v>
      </c>
      <c r="BN15" s="49">
        <v>143</v>
      </c>
      <c r="BO15" s="49">
        <v>3</v>
      </c>
      <c r="BP15" s="49">
        <v>84</v>
      </c>
      <c r="BQ15" s="49">
        <v>22</v>
      </c>
      <c r="BR15" s="49">
        <v>5</v>
      </c>
      <c r="BS15" s="49">
        <v>2</v>
      </c>
      <c r="BT15" s="49">
        <v>2</v>
      </c>
      <c r="BU15" s="49">
        <v>0</v>
      </c>
      <c r="BV15" s="49">
        <v>11</v>
      </c>
      <c r="BW15" s="49">
        <v>0</v>
      </c>
      <c r="BX15" s="49">
        <v>0</v>
      </c>
      <c r="BY15" s="49">
        <v>3</v>
      </c>
      <c r="BZ15" s="49">
        <v>0</v>
      </c>
      <c r="CA15" s="49">
        <v>1</v>
      </c>
      <c r="CB15" s="49">
        <v>4</v>
      </c>
      <c r="CC15" s="49">
        <v>1</v>
      </c>
      <c r="CD15" s="49">
        <v>1</v>
      </c>
      <c r="CE15" s="49">
        <v>2</v>
      </c>
      <c r="CF15" s="49">
        <v>5</v>
      </c>
      <c r="CG15" s="49">
        <v>8</v>
      </c>
      <c r="CH15" s="49">
        <v>4</v>
      </c>
      <c r="CI15" s="49">
        <v>7</v>
      </c>
      <c r="CJ15" s="49">
        <v>11</v>
      </c>
      <c r="CK15" s="49">
        <v>10</v>
      </c>
      <c r="CL15" s="49">
        <v>0</v>
      </c>
      <c r="CM15" s="49">
        <v>0</v>
      </c>
      <c r="CN15" s="49">
        <v>0</v>
      </c>
      <c r="CO15" s="49">
        <v>0</v>
      </c>
      <c r="CP15" s="49">
        <v>0</v>
      </c>
      <c r="CQ15" s="49">
        <v>0</v>
      </c>
      <c r="CR15" s="49">
        <v>0</v>
      </c>
      <c r="CS15" s="49">
        <v>0</v>
      </c>
      <c r="CT15" s="49">
        <v>0</v>
      </c>
      <c r="CU15" s="49">
        <v>3</v>
      </c>
      <c r="CV15" s="49">
        <v>0</v>
      </c>
      <c r="CW15" s="49">
        <v>0</v>
      </c>
      <c r="CX15" s="43"/>
      <c r="CY15" s="49"/>
      <c r="CZ15" s="43"/>
      <c r="DA15" s="43"/>
      <c r="DB15" s="49">
        <v>637609</v>
      </c>
      <c r="DC15" s="49">
        <v>5266.58</v>
      </c>
      <c r="DD15" s="49">
        <v>38</v>
      </c>
      <c r="DE15" s="49">
        <v>20</v>
      </c>
      <c r="DF15" s="49">
        <v>13</v>
      </c>
      <c r="DG15" s="49">
        <v>399</v>
      </c>
    </row>
    <row r="16" spans="1:111" ht="24" x14ac:dyDescent="0.25">
      <c r="A16" s="49" t="s">
        <v>377</v>
      </c>
      <c r="B16" s="49">
        <v>1</v>
      </c>
      <c r="C16" s="49" t="s">
        <v>200</v>
      </c>
      <c r="D16" s="49" t="s">
        <v>201</v>
      </c>
      <c r="E16" s="49">
        <v>21</v>
      </c>
      <c r="F16" s="49">
        <v>76190</v>
      </c>
      <c r="G16" s="49" t="s">
        <v>53</v>
      </c>
      <c r="H16" s="49" t="s">
        <v>202</v>
      </c>
      <c r="I16" s="43" t="s">
        <v>203</v>
      </c>
      <c r="J16" s="43" t="s">
        <v>331</v>
      </c>
      <c r="K16" s="49"/>
      <c r="L16" s="49" t="s">
        <v>378</v>
      </c>
      <c r="M16" s="49" t="s">
        <v>379</v>
      </c>
      <c r="N16" s="43"/>
      <c r="O16" s="43">
        <v>577043455</v>
      </c>
      <c r="P16" s="43" t="s">
        <v>204</v>
      </c>
      <c r="Q16" s="49" t="s">
        <v>380</v>
      </c>
      <c r="R16" s="49" t="s">
        <v>381</v>
      </c>
      <c r="S16" s="49" t="s">
        <v>382</v>
      </c>
      <c r="T16" s="49"/>
      <c r="U16" s="49">
        <v>577043453</v>
      </c>
      <c r="V16" s="43" t="s">
        <v>383</v>
      </c>
      <c r="W16" s="49">
        <v>11</v>
      </c>
      <c r="X16" s="49">
        <v>0</v>
      </c>
      <c r="Y16" s="49">
        <v>11</v>
      </c>
      <c r="Z16" s="49">
        <v>11</v>
      </c>
      <c r="AA16" s="49">
        <v>0</v>
      </c>
      <c r="AB16" s="49">
        <v>11</v>
      </c>
      <c r="AC16" s="58" t="str">
        <f t="shared" si="0"/>
        <v>A</v>
      </c>
      <c r="AD16" s="49">
        <v>11</v>
      </c>
      <c r="AE16" s="58" t="str">
        <f t="shared" si="1"/>
        <v>A</v>
      </c>
      <c r="AF16" s="49">
        <v>1</v>
      </c>
      <c r="AG16" s="49">
        <v>2</v>
      </c>
      <c r="AH16" s="49">
        <v>8</v>
      </c>
      <c r="AI16" s="49">
        <v>11</v>
      </c>
      <c r="AJ16" s="58" t="str">
        <f t="shared" si="2"/>
        <v>A</v>
      </c>
      <c r="AK16" s="49">
        <v>0</v>
      </c>
      <c r="AL16" s="49">
        <v>2</v>
      </c>
      <c r="AM16" s="49">
        <v>9</v>
      </c>
      <c r="AN16" s="49">
        <v>11</v>
      </c>
      <c r="AO16" s="58" t="str">
        <f t="shared" si="3"/>
        <v>A</v>
      </c>
      <c r="AP16" s="49">
        <v>0</v>
      </c>
      <c r="AQ16" s="49">
        <v>0</v>
      </c>
      <c r="AR16" s="49">
        <v>1</v>
      </c>
      <c r="AS16" s="49">
        <v>0</v>
      </c>
      <c r="AT16" s="49">
        <v>7</v>
      </c>
      <c r="AU16" s="49">
        <v>3</v>
      </c>
      <c r="AV16" s="49">
        <v>0</v>
      </c>
      <c r="AW16" s="49">
        <v>11</v>
      </c>
      <c r="AX16" s="58" t="str">
        <f t="shared" si="4"/>
        <v>A</v>
      </c>
      <c r="AY16" s="49">
        <v>1</v>
      </c>
      <c r="AZ16" s="49">
        <v>1</v>
      </c>
      <c r="BA16" s="49">
        <v>1</v>
      </c>
      <c r="BB16" s="49">
        <v>1</v>
      </c>
      <c r="BC16" s="49">
        <v>3</v>
      </c>
      <c r="BD16" s="49">
        <v>0</v>
      </c>
      <c r="BE16" s="49">
        <v>3</v>
      </c>
      <c r="BF16" s="49">
        <v>18</v>
      </c>
      <c r="BG16" s="49">
        <v>16</v>
      </c>
      <c r="BH16" s="49">
        <v>0</v>
      </c>
      <c r="BI16" s="49">
        <v>32</v>
      </c>
      <c r="BJ16" s="49">
        <v>3</v>
      </c>
      <c r="BK16" s="49">
        <v>16</v>
      </c>
      <c r="BL16" s="49">
        <v>0</v>
      </c>
      <c r="BM16" s="49">
        <v>11</v>
      </c>
      <c r="BN16" s="49">
        <v>163</v>
      </c>
      <c r="BO16" s="49">
        <v>5</v>
      </c>
      <c r="BP16" s="49">
        <v>132</v>
      </c>
      <c r="BQ16" s="49">
        <v>17</v>
      </c>
      <c r="BR16" s="49">
        <v>14</v>
      </c>
      <c r="BS16" s="49">
        <v>3</v>
      </c>
      <c r="BT16" s="49">
        <v>3</v>
      </c>
      <c r="BU16" s="49">
        <v>2</v>
      </c>
      <c r="BV16" s="49">
        <v>1</v>
      </c>
      <c r="BW16" s="49">
        <v>2</v>
      </c>
      <c r="BX16" s="49">
        <v>1</v>
      </c>
      <c r="BY16" s="49">
        <v>0</v>
      </c>
      <c r="BZ16" s="49">
        <v>0</v>
      </c>
      <c r="CA16" s="49">
        <v>0</v>
      </c>
      <c r="CB16" s="49">
        <v>2</v>
      </c>
      <c r="CC16" s="49">
        <v>0</v>
      </c>
      <c r="CD16" s="49">
        <v>14</v>
      </c>
      <c r="CE16" s="49">
        <v>25</v>
      </c>
      <c r="CF16" s="49">
        <v>3</v>
      </c>
      <c r="CG16" s="49">
        <v>5</v>
      </c>
      <c r="CH16" s="49">
        <v>7</v>
      </c>
      <c r="CI16" s="49">
        <v>2</v>
      </c>
      <c r="CJ16" s="49">
        <v>0</v>
      </c>
      <c r="CK16" s="49">
        <v>18</v>
      </c>
      <c r="CL16" s="49">
        <v>0</v>
      </c>
      <c r="CM16" s="49">
        <v>0</v>
      </c>
      <c r="CN16" s="49">
        <v>0</v>
      </c>
      <c r="CO16" s="49">
        <v>0</v>
      </c>
      <c r="CP16" s="49">
        <v>0</v>
      </c>
      <c r="CQ16" s="49">
        <v>0</v>
      </c>
      <c r="CR16" s="49">
        <v>0</v>
      </c>
      <c r="CS16" s="49">
        <v>0</v>
      </c>
      <c r="CT16" s="49"/>
      <c r="CU16" s="49">
        <v>3</v>
      </c>
      <c r="CV16" s="49">
        <v>0</v>
      </c>
      <c r="CW16" s="49">
        <v>1</v>
      </c>
      <c r="CX16" s="43" t="s">
        <v>205</v>
      </c>
      <c r="CY16" s="49">
        <v>1</v>
      </c>
      <c r="CZ16" s="43" t="s">
        <v>384</v>
      </c>
      <c r="DA16" s="43"/>
      <c r="DB16" s="49">
        <v>587693</v>
      </c>
      <c r="DC16" s="49">
        <v>3963.12</v>
      </c>
      <c r="DD16" s="49">
        <v>36</v>
      </c>
      <c r="DE16" s="49">
        <v>25</v>
      </c>
      <c r="DF16" s="49">
        <v>13</v>
      </c>
      <c r="DG16" s="49">
        <v>307</v>
      </c>
    </row>
    <row r="17" spans="1:111" ht="48" x14ac:dyDescent="0.25">
      <c r="A17" s="49" t="s">
        <v>385</v>
      </c>
      <c r="B17" s="49">
        <v>1</v>
      </c>
      <c r="C17" s="49" t="s">
        <v>206</v>
      </c>
      <c r="D17" s="49" t="s">
        <v>207</v>
      </c>
      <c r="E17" s="49" t="s">
        <v>208</v>
      </c>
      <c r="F17" s="49">
        <v>70218</v>
      </c>
      <c r="G17" s="49" t="s">
        <v>386</v>
      </c>
      <c r="H17" s="49" t="s">
        <v>209</v>
      </c>
      <c r="I17" s="43" t="s">
        <v>210</v>
      </c>
      <c r="J17" s="43" t="s">
        <v>387</v>
      </c>
      <c r="K17" s="49" t="s">
        <v>283</v>
      </c>
      <c r="L17" s="49" t="s">
        <v>388</v>
      </c>
      <c r="M17" s="49" t="s">
        <v>389</v>
      </c>
      <c r="N17" s="43"/>
      <c r="O17" s="43">
        <v>595622483</v>
      </c>
      <c r="P17" s="43" t="s">
        <v>211</v>
      </c>
      <c r="Q17" s="49" t="s">
        <v>283</v>
      </c>
      <c r="R17" s="49" t="s">
        <v>390</v>
      </c>
      <c r="S17" s="49" t="s">
        <v>391</v>
      </c>
      <c r="T17" s="49"/>
      <c r="U17" s="49">
        <v>595622551</v>
      </c>
      <c r="V17" s="43" t="s">
        <v>212</v>
      </c>
      <c r="W17" s="49">
        <v>16</v>
      </c>
      <c r="X17" s="49">
        <v>0</v>
      </c>
      <c r="Y17" s="49">
        <v>16</v>
      </c>
      <c r="Z17" s="49">
        <v>16</v>
      </c>
      <c r="AA17" s="49">
        <v>0</v>
      </c>
      <c r="AB17" s="49">
        <v>16</v>
      </c>
      <c r="AC17" s="58" t="str">
        <f t="shared" si="0"/>
        <v>A</v>
      </c>
      <c r="AD17" s="49">
        <v>16</v>
      </c>
      <c r="AE17" s="58" t="str">
        <f t="shared" si="1"/>
        <v>A</v>
      </c>
      <c r="AF17" s="49">
        <v>2</v>
      </c>
      <c r="AG17" s="49">
        <v>0</v>
      </c>
      <c r="AH17" s="49">
        <v>14</v>
      </c>
      <c r="AI17" s="49">
        <v>16</v>
      </c>
      <c r="AJ17" s="58" t="str">
        <f t="shared" si="2"/>
        <v>A</v>
      </c>
      <c r="AK17" s="49">
        <v>4</v>
      </c>
      <c r="AL17" s="49">
        <v>4</v>
      </c>
      <c r="AM17" s="49">
        <v>8</v>
      </c>
      <c r="AN17" s="49">
        <v>16</v>
      </c>
      <c r="AO17" s="58" t="str">
        <f t="shared" si="3"/>
        <v>A</v>
      </c>
      <c r="AP17" s="49">
        <v>0</v>
      </c>
      <c r="AQ17" s="49">
        <v>0</v>
      </c>
      <c r="AR17" s="49">
        <v>2</v>
      </c>
      <c r="AS17" s="49">
        <v>0</v>
      </c>
      <c r="AT17" s="49">
        <v>12</v>
      </c>
      <c r="AU17" s="49">
        <v>2</v>
      </c>
      <c r="AV17" s="49">
        <v>0</v>
      </c>
      <c r="AW17" s="49">
        <v>16</v>
      </c>
      <c r="AX17" s="58" t="str">
        <f t="shared" si="4"/>
        <v>A</v>
      </c>
      <c r="AY17" s="49">
        <v>0</v>
      </c>
      <c r="AZ17" s="49">
        <v>1</v>
      </c>
      <c r="BA17" s="49">
        <v>0</v>
      </c>
      <c r="BB17" s="49">
        <v>1</v>
      </c>
      <c r="BC17" s="49">
        <v>2</v>
      </c>
      <c r="BD17" s="49">
        <v>0</v>
      </c>
      <c r="BE17" s="49">
        <v>2</v>
      </c>
      <c r="BF17" s="49">
        <v>65</v>
      </c>
      <c r="BG17" s="49">
        <v>62</v>
      </c>
      <c r="BH17" s="49">
        <v>0</v>
      </c>
      <c r="BI17" s="49">
        <v>65</v>
      </c>
      <c r="BJ17" s="49">
        <v>1</v>
      </c>
      <c r="BK17" s="49">
        <v>0</v>
      </c>
      <c r="BL17" s="49">
        <v>0</v>
      </c>
      <c r="BM17" s="49">
        <v>0</v>
      </c>
      <c r="BN17" s="49">
        <v>223</v>
      </c>
      <c r="BO17" s="49">
        <v>2</v>
      </c>
      <c r="BP17" s="49">
        <v>105</v>
      </c>
      <c r="BQ17" s="49">
        <v>24</v>
      </c>
      <c r="BR17" s="49">
        <v>24</v>
      </c>
      <c r="BS17" s="49">
        <v>2</v>
      </c>
      <c r="BT17" s="49">
        <v>2</v>
      </c>
      <c r="BU17" s="49">
        <v>1</v>
      </c>
      <c r="BV17" s="49">
        <v>13</v>
      </c>
      <c r="BW17" s="49">
        <v>0</v>
      </c>
      <c r="BX17" s="49">
        <v>1</v>
      </c>
      <c r="BY17" s="49">
        <v>0</v>
      </c>
      <c r="BZ17" s="49">
        <v>0</v>
      </c>
      <c r="CA17" s="49">
        <v>4</v>
      </c>
      <c r="CB17" s="49">
        <v>10</v>
      </c>
      <c r="CC17" s="49">
        <v>1</v>
      </c>
      <c r="CD17" s="49">
        <v>8</v>
      </c>
      <c r="CE17" s="49">
        <v>16</v>
      </c>
      <c r="CF17" s="49">
        <v>3</v>
      </c>
      <c r="CG17" s="49">
        <v>1</v>
      </c>
      <c r="CH17" s="49">
        <v>1</v>
      </c>
      <c r="CI17" s="49">
        <v>1</v>
      </c>
      <c r="CJ17" s="49">
        <v>0</v>
      </c>
      <c r="CK17" s="49">
        <v>15</v>
      </c>
      <c r="CL17" s="49">
        <v>0</v>
      </c>
      <c r="CM17" s="49">
        <v>0</v>
      </c>
      <c r="CN17" s="49">
        <v>3</v>
      </c>
      <c r="CO17" s="49">
        <v>0</v>
      </c>
      <c r="CP17" s="49"/>
      <c r="CQ17" s="49"/>
      <c r="CR17" s="49"/>
      <c r="CS17" s="49"/>
      <c r="CT17" s="49"/>
      <c r="CU17" s="49">
        <v>11</v>
      </c>
      <c r="CV17" s="49">
        <v>22</v>
      </c>
      <c r="CW17" s="49">
        <v>1</v>
      </c>
      <c r="CX17" s="43" t="s">
        <v>392</v>
      </c>
      <c r="CY17" s="49">
        <v>1</v>
      </c>
      <c r="CZ17" s="43" t="s">
        <v>393</v>
      </c>
      <c r="DA17" s="43" t="s">
        <v>394</v>
      </c>
      <c r="DB17" s="49">
        <v>1226602</v>
      </c>
      <c r="DC17" s="49">
        <v>5427.11</v>
      </c>
      <c r="DD17" s="49">
        <v>64</v>
      </c>
      <c r="DE17" s="49">
        <v>30</v>
      </c>
      <c r="DF17" s="49">
        <v>22</v>
      </c>
      <c r="DG17" s="49">
        <v>300</v>
      </c>
    </row>
    <row r="18" spans="1:111" ht="24" x14ac:dyDescent="0.25">
      <c r="A18" s="49" t="s">
        <v>29</v>
      </c>
      <c r="B18" s="49">
        <v>2</v>
      </c>
      <c r="C18" s="49" t="s">
        <v>59</v>
      </c>
      <c r="D18" s="49" t="s">
        <v>213</v>
      </c>
      <c r="E18" s="49" t="s">
        <v>214</v>
      </c>
      <c r="F18" s="49">
        <v>60167</v>
      </c>
      <c r="G18" s="49" t="s">
        <v>395</v>
      </c>
      <c r="H18" s="49" t="s">
        <v>215</v>
      </c>
      <c r="I18" s="43" t="s">
        <v>216</v>
      </c>
      <c r="J18" s="43" t="s">
        <v>396</v>
      </c>
      <c r="K18" s="49" t="s">
        <v>286</v>
      </c>
      <c r="L18" s="49" t="s">
        <v>397</v>
      </c>
      <c r="M18" s="49" t="s">
        <v>398</v>
      </c>
      <c r="N18" s="43"/>
      <c r="O18" s="43">
        <v>542173488</v>
      </c>
      <c r="P18" s="43" t="s">
        <v>217</v>
      </c>
      <c r="Q18" s="49" t="s">
        <v>399</v>
      </c>
      <c r="R18" s="49" t="s">
        <v>400</v>
      </c>
      <c r="S18" s="49" t="s">
        <v>401</v>
      </c>
      <c r="T18" s="49"/>
      <c r="U18" s="49">
        <v>542173474</v>
      </c>
      <c r="V18" s="43" t="s">
        <v>218</v>
      </c>
      <c r="W18" s="49">
        <v>15</v>
      </c>
      <c r="X18" s="49">
        <v>2</v>
      </c>
      <c r="Y18" s="49">
        <v>17</v>
      </c>
      <c r="Z18" s="49">
        <v>15</v>
      </c>
      <c r="AA18" s="49">
        <v>2</v>
      </c>
      <c r="AB18" s="49">
        <v>17</v>
      </c>
      <c r="AC18" s="58" t="str">
        <f t="shared" si="0"/>
        <v>A</v>
      </c>
      <c r="AD18" s="49">
        <v>15</v>
      </c>
      <c r="AE18" s="58" t="str">
        <f t="shared" si="1"/>
        <v>A</v>
      </c>
      <c r="AF18" s="49">
        <v>2</v>
      </c>
      <c r="AG18" s="49">
        <v>0</v>
      </c>
      <c r="AH18" s="49">
        <v>13</v>
      </c>
      <c r="AI18" s="49">
        <v>15</v>
      </c>
      <c r="AJ18" s="58" t="str">
        <f t="shared" si="2"/>
        <v>A</v>
      </c>
      <c r="AK18" s="49">
        <v>2</v>
      </c>
      <c r="AL18" s="49">
        <v>1</v>
      </c>
      <c r="AM18" s="49">
        <v>12</v>
      </c>
      <c r="AN18" s="49">
        <v>15</v>
      </c>
      <c r="AO18" s="58" t="str">
        <f t="shared" si="3"/>
        <v>A</v>
      </c>
      <c r="AP18" s="49">
        <v>0</v>
      </c>
      <c r="AQ18" s="49">
        <v>0</v>
      </c>
      <c r="AR18" s="49">
        <v>0</v>
      </c>
      <c r="AS18" s="49">
        <v>1</v>
      </c>
      <c r="AT18" s="49">
        <v>13</v>
      </c>
      <c r="AU18" s="49">
        <v>1</v>
      </c>
      <c r="AV18" s="49">
        <v>0</v>
      </c>
      <c r="AW18" s="49">
        <v>15</v>
      </c>
      <c r="AX18" s="58" t="str">
        <f t="shared" si="4"/>
        <v>A</v>
      </c>
      <c r="AY18" s="49">
        <v>1</v>
      </c>
      <c r="AZ18" s="49">
        <v>1</v>
      </c>
      <c r="BA18" s="49">
        <v>1</v>
      </c>
      <c r="BB18" s="49">
        <v>1</v>
      </c>
      <c r="BC18" s="49">
        <v>9</v>
      </c>
      <c r="BD18" s="49">
        <v>0</v>
      </c>
      <c r="BE18" s="49">
        <v>15</v>
      </c>
      <c r="BF18" s="49">
        <v>924</v>
      </c>
      <c r="BG18" s="49">
        <v>28</v>
      </c>
      <c r="BH18" s="49">
        <v>0</v>
      </c>
      <c r="BI18" s="49">
        <v>37</v>
      </c>
      <c r="BJ18" s="49">
        <v>0</v>
      </c>
      <c r="BK18" s="49">
        <v>3</v>
      </c>
      <c r="BL18" s="49">
        <v>0</v>
      </c>
      <c r="BM18" s="49">
        <v>26</v>
      </c>
      <c r="BN18" s="49">
        <v>175</v>
      </c>
      <c r="BO18" s="49">
        <v>6</v>
      </c>
      <c r="BP18" s="49">
        <v>67</v>
      </c>
      <c r="BQ18" s="49">
        <v>42</v>
      </c>
      <c r="BR18" s="49">
        <v>26</v>
      </c>
      <c r="BS18" s="49">
        <v>0</v>
      </c>
      <c r="BT18" s="49">
        <v>0</v>
      </c>
      <c r="BU18" s="49">
        <v>0</v>
      </c>
      <c r="BV18" s="49">
        <v>5</v>
      </c>
      <c r="BW18" s="49">
        <v>1</v>
      </c>
      <c r="BX18" s="49">
        <v>1</v>
      </c>
      <c r="BY18" s="49">
        <v>3</v>
      </c>
      <c r="BZ18" s="49">
        <v>0</v>
      </c>
      <c r="CA18" s="49">
        <v>4</v>
      </c>
      <c r="CB18" s="49">
        <v>33</v>
      </c>
      <c r="CC18" s="49">
        <v>0</v>
      </c>
      <c r="CD18" s="49">
        <v>1</v>
      </c>
      <c r="CE18" s="49">
        <v>5</v>
      </c>
      <c r="CF18" s="49">
        <v>4</v>
      </c>
      <c r="CG18" s="49">
        <v>7</v>
      </c>
      <c r="CH18" s="49">
        <v>5</v>
      </c>
      <c r="CI18" s="49">
        <v>3</v>
      </c>
      <c r="CJ18" s="49">
        <v>0</v>
      </c>
      <c r="CK18" s="49">
        <v>12</v>
      </c>
      <c r="CL18" s="49">
        <v>0</v>
      </c>
      <c r="CM18" s="49">
        <v>0</v>
      </c>
      <c r="CN18" s="49">
        <v>0</v>
      </c>
      <c r="CO18" s="49">
        <v>0</v>
      </c>
      <c r="CP18" s="49">
        <v>0</v>
      </c>
      <c r="CQ18" s="49">
        <v>0</v>
      </c>
      <c r="CR18" s="49">
        <v>0</v>
      </c>
      <c r="CS18" s="49">
        <v>0</v>
      </c>
      <c r="CT18" s="49">
        <v>0</v>
      </c>
      <c r="CU18" s="49">
        <v>19</v>
      </c>
      <c r="CV18" s="49">
        <v>2</v>
      </c>
      <c r="CW18" s="49">
        <v>1</v>
      </c>
      <c r="CX18" s="43" t="s">
        <v>219</v>
      </c>
      <c r="CY18" s="49">
        <v>1</v>
      </c>
      <c r="CZ18" s="43"/>
      <c r="DA18" s="43"/>
      <c r="DB18" s="49">
        <v>378327</v>
      </c>
      <c r="DC18" s="49">
        <v>230.18</v>
      </c>
      <c r="DD18" s="49">
        <v>27</v>
      </c>
      <c r="DE18" s="49">
        <v>1</v>
      </c>
      <c r="DF18" s="49">
        <v>1</v>
      </c>
      <c r="DG18" s="49">
        <v>1</v>
      </c>
    </row>
    <row r="19" spans="1:111" x14ac:dyDescent="0.25">
      <c r="A19" s="49" t="s">
        <v>39</v>
      </c>
      <c r="B19" s="49">
        <v>2</v>
      </c>
      <c r="C19" s="49" t="s">
        <v>56</v>
      </c>
      <c r="D19" s="49" t="s">
        <v>40</v>
      </c>
      <c r="E19" s="49" t="s">
        <v>41</v>
      </c>
      <c r="F19" s="49">
        <v>72930</v>
      </c>
      <c r="G19" s="49" t="s">
        <v>402</v>
      </c>
      <c r="H19" s="49" t="s">
        <v>57</v>
      </c>
      <c r="I19" s="43" t="s">
        <v>58</v>
      </c>
      <c r="J19" s="43" t="s">
        <v>42</v>
      </c>
      <c r="K19" s="49" t="s">
        <v>283</v>
      </c>
      <c r="L19" s="49" t="s">
        <v>403</v>
      </c>
      <c r="M19" s="49" t="s">
        <v>404</v>
      </c>
      <c r="N19" s="43" t="s">
        <v>368</v>
      </c>
      <c r="O19" s="43">
        <v>599443486</v>
      </c>
      <c r="P19" s="43" t="s">
        <v>405</v>
      </c>
      <c r="Q19" s="49" t="s">
        <v>368</v>
      </c>
      <c r="R19" s="49" t="s">
        <v>368</v>
      </c>
      <c r="S19" s="49" t="s">
        <v>368</v>
      </c>
      <c r="T19" s="49" t="s">
        <v>368</v>
      </c>
      <c r="U19" s="49" t="s">
        <v>368</v>
      </c>
      <c r="V19" s="43" t="s">
        <v>368</v>
      </c>
      <c r="W19" s="49">
        <v>20</v>
      </c>
      <c r="X19" s="49">
        <v>0</v>
      </c>
      <c r="Y19" s="49">
        <v>20</v>
      </c>
      <c r="Z19" s="49">
        <v>20</v>
      </c>
      <c r="AA19" s="49">
        <v>0</v>
      </c>
      <c r="AB19" s="49">
        <v>20</v>
      </c>
      <c r="AC19" s="58" t="str">
        <f t="shared" si="0"/>
        <v>A</v>
      </c>
      <c r="AD19" s="49">
        <v>20</v>
      </c>
      <c r="AE19" s="58" t="str">
        <f t="shared" si="1"/>
        <v>A</v>
      </c>
      <c r="AF19" s="49">
        <v>7</v>
      </c>
      <c r="AG19" s="49">
        <v>0</v>
      </c>
      <c r="AH19" s="49">
        <v>13</v>
      </c>
      <c r="AI19" s="49">
        <v>20</v>
      </c>
      <c r="AJ19" s="58" t="str">
        <f t="shared" si="2"/>
        <v>A</v>
      </c>
      <c r="AK19" s="49">
        <v>3</v>
      </c>
      <c r="AL19" s="49">
        <v>4</v>
      </c>
      <c r="AM19" s="49">
        <v>13</v>
      </c>
      <c r="AN19" s="49">
        <v>20</v>
      </c>
      <c r="AO19" s="58" t="str">
        <f t="shared" si="3"/>
        <v>A</v>
      </c>
      <c r="AP19" s="49">
        <v>0</v>
      </c>
      <c r="AQ19" s="49">
        <v>0</v>
      </c>
      <c r="AR19" s="49">
        <v>0</v>
      </c>
      <c r="AS19" s="49">
        <v>14</v>
      </c>
      <c r="AT19" s="49">
        <v>6</v>
      </c>
      <c r="AU19" s="49">
        <v>0</v>
      </c>
      <c r="AV19" s="49">
        <v>0</v>
      </c>
      <c r="AW19" s="49">
        <v>20</v>
      </c>
      <c r="AX19" s="58" t="str">
        <f t="shared" si="4"/>
        <v>A</v>
      </c>
      <c r="AY19" s="49">
        <v>1</v>
      </c>
      <c r="AZ19" s="49">
        <v>1</v>
      </c>
      <c r="BA19" s="49">
        <v>1</v>
      </c>
      <c r="BB19" s="49">
        <v>1</v>
      </c>
      <c r="BC19" s="49">
        <v>1</v>
      </c>
      <c r="BD19" s="49">
        <v>0</v>
      </c>
      <c r="BE19" s="49"/>
      <c r="BF19" s="49"/>
      <c r="BG19" s="49">
        <v>6</v>
      </c>
      <c r="BH19" s="49">
        <v>0</v>
      </c>
      <c r="BI19" s="49">
        <v>0</v>
      </c>
      <c r="BJ19" s="49">
        <v>0</v>
      </c>
      <c r="BK19" s="49">
        <v>0</v>
      </c>
      <c r="BL19" s="49">
        <v>0</v>
      </c>
      <c r="BM19" s="49">
        <v>0</v>
      </c>
      <c r="BN19" s="49">
        <v>43</v>
      </c>
      <c r="BO19" s="49">
        <v>3</v>
      </c>
      <c r="BP19" s="49">
        <v>10</v>
      </c>
      <c r="BQ19" s="49">
        <v>4</v>
      </c>
      <c r="BR19" s="49">
        <v>8</v>
      </c>
      <c r="BS19" s="49">
        <v>0</v>
      </c>
      <c r="BT19" s="49">
        <v>3</v>
      </c>
      <c r="BU19" s="49">
        <v>0</v>
      </c>
      <c r="BV19" s="49">
        <v>0</v>
      </c>
      <c r="BW19" s="49">
        <v>0</v>
      </c>
      <c r="BX19" s="49">
        <v>0</v>
      </c>
      <c r="BY19" s="49">
        <v>0</v>
      </c>
      <c r="BZ19" s="49">
        <v>0</v>
      </c>
      <c r="CA19" s="49">
        <v>0</v>
      </c>
      <c r="CB19" s="49">
        <v>0</v>
      </c>
      <c r="CC19" s="49">
        <v>0</v>
      </c>
      <c r="CD19" s="49">
        <v>0</v>
      </c>
      <c r="CE19" s="49">
        <v>0</v>
      </c>
      <c r="CF19" s="49">
        <v>0</v>
      </c>
      <c r="CG19" s="49">
        <v>0</v>
      </c>
      <c r="CH19" s="49">
        <v>1</v>
      </c>
      <c r="CI19" s="49">
        <v>0</v>
      </c>
      <c r="CJ19" s="49">
        <v>0</v>
      </c>
      <c r="CK19" s="49">
        <v>7</v>
      </c>
      <c r="CL19" s="49">
        <v>0</v>
      </c>
      <c r="CM19" s="49">
        <v>0</v>
      </c>
      <c r="CN19" s="49">
        <v>0</v>
      </c>
      <c r="CO19" s="49">
        <v>0</v>
      </c>
      <c r="CP19" s="49">
        <v>0</v>
      </c>
      <c r="CQ19" s="49">
        <v>0</v>
      </c>
      <c r="CR19" s="49">
        <v>0</v>
      </c>
      <c r="CS19" s="49">
        <v>0</v>
      </c>
      <c r="CT19" s="49">
        <v>0</v>
      </c>
      <c r="CU19" s="49">
        <v>0</v>
      </c>
      <c r="CV19" s="49">
        <v>0</v>
      </c>
      <c r="CW19" s="49">
        <v>1</v>
      </c>
      <c r="CX19" s="43" t="s">
        <v>406</v>
      </c>
      <c r="CY19" s="49">
        <v>1</v>
      </c>
      <c r="CZ19" s="43"/>
      <c r="DA19" s="43"/>
      <c r="DB19" s="49">
        <v>297421</v>
      </c>
      <c r="DC19" s="49">
        <v>214.22</v>
      </c>
      <c r="DD19" s="49">
        <v>20</v>
      </c>
      <c r="DE19" s="49">
        <v>1</v>
      </c>
      <c r="DF19" s="49">
        <v>1</v>
      </c>
      <c r="DG19" s="49">
        <v>1</v>
      </c>
    </row>
    <row r="20" spans="1:111" x14ac:dyDescent="0.25">
      <c r="A20" s="49" t="s">
        <v>45</v>
      </c>
      <c r="B20" s="49">
        <v>2</v>
      </c>
      <c r="C20" s="49" t="s">
        <v>46</v>
      </c>
      <c r="D20" s="49" t="s">
        <v>144</v>
      </c>
      <c r="E20" s="49" t="s">
        <v>407</v>
      </c>
      <c r="F20" s="49">
        <v>30632</v>
      </c>
      <c r="G20" s="49" t="s">
        <v>45</v>
      </c>
      <c r="H20" s="49" t="s">
        <v>47</v>
      </c>
      <c r="I20" s="43" t="s">
        <v>408</v>
      </c>
      <c r="J20" s="43" t="s">
        <v>409</v>
      </c>
      <c r="K20" s="49" t="s">
        <v>283</v>
      </c>
      <c r="L20" s="49" t="s">
        <v>410</v>
      </c>
      <c r="M20" s="49" t="s">
        <v>411</v>
      </c>
      <c r="N20" s="43"/>
      <c r="O20" s="43">
        <v>378034100</v>
      </c>
      <c r="P20" s="43" t="s">
        <v>48</v>
      </c>
      <c r="Q20" s="49"/>
      <c r="R20" s="49"/>
      <c r="S20" s="49"/>
      <c r="T20" s="49"/>
      <c r="U20" s="49"/>
      <c r="V20" s="43"/>
      <c r="W20" s="49">
        <v>3</v>
      </c>
      <c r="X20" s="49">
        <v>0</v>
      </c>
      <c r="Y20" s="49">
        <v>3</v>
      </c>
      <c r="Z20" s="49">
        <v>3</v>
      </c>
      <c r="AA20" s="49">
        <v>0</v>
      </c>
      <c r="AB20" s="49">
        <v>3</v>
      </c>
      <c r="AC20" s="58" t="str">
        <f t="shared" si="0"/>
        <v>A</v>
      </c>
      <c r="AD20" s="49">
        <v>3</v>
      </c>
      <c r="AE20" s="58" t="str">
        <f t="shared" si="1"/>
        <v>A</v>
      </c>
      <c r="AF20" s="49">
        <v>0</v>
      </c>
      <c r="AG20" s="49">
        <v>1</v>
      </c>
      <c r="AH20" s="49">
        <v>2</v>
      </c>
      <c r="AI20" s="49">
        <v>3</v>
      </c>
      <c r="AJ20" s="58" t="str">
        <f t="shared" si="2"/>
        <v>A</v>
      </c>
      <c r="AK20" s="49">
        <v>2</v>
      </c>
      <c r="AL20" s="49">
        <v>0</v>
      </c>
      <c r="AM20" s="49">
        <v>1</v>
      </c>
      <c r="AN20" s="49">
        <v>3</v>
      </c>
      <c r="AO20" s="58" t="str">
        <f t="shared" si="3"/>
        <v>A</v>
      </c>
      <c r="AP20" s="49">
        <v>0</v>
      </c>
      <c r="AQ20" s="49">
        <v>0</v>
      </c>
      <c r="AR20" s="49">
        <v>0</v>
      </c>
      <c r="AS20" s="49">
        <v>1</v>
      </c>
      <c r="AT20" s="49">
        <v>2</v>
      </c>
      <c r="AU20" s="49">
        <v>0</v>
      </c>
      <c r="AV20" s="49">
        <v>0</v>
      </c>
      <c r="AW20" s="49">
        <v>3</v>
      </c>
      <c r="AX20" s="58" t="str">
        <f t="shared" si="4"/>
        <v>A</v>
      </c>
      <c r="AY20" s="49">
        <v>1</v>
      </c>
      <c r="AZ20" s="49">
        <v>1</v>
      </c>
      <c r="BA20" s="49">
        <v>0</v>
      </c>
      <c r="BB20" s="49">
        <v>1</v>
      </c>
      <c r="BC20" s="49">
        <v>6</v>
      </c>
      <c r="BD20" s="49">
        <v>2</v>
      </c>
      <c r="BE20" s="49">
        <v>2</v>
      </c>
      <c r="BF20" s="49">
        <v>168</v>
      </c>
      <c r="BG20" s="49">
        <v>1</v>
      </c>
      <c r="BH20" s="49">
        <v>23</v>
      </c>
      <c r="BI20" s="49">
        <v>7</v>
      </c>
      <c r="BJ20" s="49">
        <v>2</v>
      </c>
      <c r="BK20" s="49">
        <v>12</v>
      </c>
      <c r="BL20" s="49">
        <v>0</v>
      </c>
      <c r="BM20" s="49">
        <v>6</v>
      </c>
      <c r="BN20" s="49">
        <v>16</v>
      </c>
      <c r="BO20" s="49">
        <v>1</v>
      </c>
      <c r="BP20" s="49">
        <v>22</v>
      </c>
      <c r="BQ20" s="49">
        <v>2</v>
      </c>
      <c r="BR20" s="49">
        <v>3</v>
      </c>
      <c r="BS20" s="49">
        <v>0</v>
      </c>
      <c r="BT20" s="49">
        <v>0</v>
      </c>
      <c r="BU20" s="49">
        <v>0</v>
      </c>
      <c r="BV20" s="49">
        <v>3</v>
      </c>
      <c r="BW20" s="49">
        <v>0</v>
      </c>
      <c r="BX20" s="49">
        <v>1</v>
      </c>
      <c r="BY20" s="49">
        <v>0</v>
      </c>
      <c r="BZ20" s="49">
        <v>0</v>
      </c>
      <c r="CA20" s="49">
        <v>0</v>
      </c>
      <c r="CB20" s="49">
        <v>0</v>
      </c>
      <c r="CC20" s="49">
        <v>0</v>
      </c>
      <c r="CD20" s="49">
        <v>2</v>
      </c>
      <c r="CE20" s="49">
        <v>4</v>
      </c>
      <c r="CF20" s="49">
        <v>0</v>
      </c>
      <c r="CG20" s="49">
        <v>2</v>
      </c>
      <c r="CH20" s="49">
        <v>1</v>
      </c>
      <c r="CI20" s="49">
        <v>0</v>
      </c>
      <c r="CJ20" s="49">
        <v>1</v>
      </c>
      <c r="CK20" s="49">
        <v>6</v>
      </c>
      <c r="CL20" s="49">
        <v>0</v>
      </c>
      <c r="CM20" s="49">
        <v>0</v>
      </c>
      <c r="CN20" s="49">
        <v>0</v>
      </c>
      <c r="CO20" s="49">
        <v>1</v>
      </c>
      <c r="CP20" s="49">
        <v>0</v>
      </c>
      <c r="CQ20" s="49">
        <v>0</v>
      </c>
      <c r="CR20" s="49">
        <v>0</v>
      </c>
      <c r="CS20" s="49">
        <v>0</v>
      </c>
      <c r="CT20" s="49">
        <v>0</v>
      </c>
      <c r="CU20" s="49">
        <v>15</v>
      </c>
      <c r="CV20" s="49">
        <v>8</v>
      </c>
      <c r="CW20" s="49">
        <v>1</v>
      </c>
      <c r="CX20" s="43" t="s">
        <v>412</v>
      </c>
      <c r="CY20" s="49">
        <v>2</v>
      </c>
      <c r="CZ20" s="43"/>
      <c r="DA20" s="43"/>
      <c r="DB20" s="49">
        <v>167472</v>
      </c>
      <c r="DC20" s="49">
        <v>137.66999999999999</v>
      </c>
      <c r="DD20" s="49">
        <v>10</v>
      </c>
      <c r="DE20" s="49">
        <v>1</v>
      </c>
      <c r="DF20" s="49">
        <v>1</v>
      </c>
      <c r="DG20" s="49">
        <v>4</v>
      </c>
    </row>
  </sheetData>
  <autoFilter ref="A3:DG3"/>
  <mergeCells count="18">
    <mergeCell ref="AF1:AI1"/>
    <mergeCell ref="DB1:DG1"/>
    <mergeCell ref="AK1:AN1"/>
    <mergeCell ref="AP1:AW1"/>
    <mergeCell ref="AY1:BB1"/>
    <mergeCell ref="BC1:BF1"/>
    <mergeCell ref="BG1:BH1"/>
    <mergeCell ref="BI1:CE1"/>
    <mergeCell ref="CF1:CJ1"/>
    <mergeCell ref="CK1:CO1"/>
    <mergeCell ref="CP1:CT1"/>
    <mergeCell ref="CU1:CV1"/>
    <mergeCell ref="CW1:DA1"/>
    <mergeCell ref="Z1:AB1"/>
    <mergeCell ref="W1:Y1"/>
    <mergeCell ref="Q1:V1"/>
    <mergeCell ref="K1:P1"/>
    <mergeCell ref="A1:J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39"/>
  <sheetViews>
    <sheetView zoomScale="90" zoomScaleNormal="90" workbookViewId="0"/>
  </sheetViews>
  <sheetFormatPr defaultRowHeight="15" x14ac:dyDescent="0.25"/>
  <cols>
    <col min="1" max="1" width="9.140625" style="2"/>
    <col min="2" max="2" width="23.7109375" style="2" bestFit="1" customWidth="1"/>
    <col min="3" max="4" width="9.7109375" style="2" customWidth="1"/>
    <col min="5" max="5" width="12" style="2" customWidth="1"/>
    <col min="6" max="7" width="12.7109375" style="2" customWidth="1"/>
    <col min="8" max="9" width="9.140625" style="2"/>
    <col min="10" max="10" width="25" style="2" bestFit="1" customWidth="1"/>
    <col min="11" max="11" width="8" style="2" bestFit="1" customWidth="1"/>
    <col min="12" max="12" width="9.7109375" style="2" customWidth="1"/>
    <col min="13" max="13" width="12" style="2" bestFit="1" customWidth="1"/>
    <col min="14" max="14" width="11" style="2" bestFit="1" customWidth="1"/>
    <col min="15" max="15" width="12.7109375" style="2" customWidth="1"/>
    <col min="16" max="16" width="25" style="2" bestFit="1" customWidth="1"/>
    <col min="17" max="17" width="8" style="2" bestFit="1" customWidth="1"/>
    <col min="18" max="18" width="8" style="2" customWidth="1"/>
    <col min="19" max="19" width="12" style="2" bestFit="1" customWidth="1"/>
    <col min="20" max="20" width="11" style="2" bestFit="1" customWidth="1"/>
    <col min="21" max="21" width="12.7109375" style="2" customWidth="1"/>
    <col min="22" max="22" width="25" style="2" bestFit="1" customWidth="1"/>
    <col min="23" max="23" width="8" style="2" bestFit="1" customWidth="1"/>
    <col min="24" max="24" width="8.5703125" style="2" customWidth="1"/>
    <col min="25" max="25" width="12" style="2" bestFit="1" customWidth="1"/>
    <col min="26" max="26" width="11" style="2" bestFit="1" customWidth="1"/>
    <col min="27" max="27" width="12" style="2" customWidth="1"/>
    <col min="28" max="28" width="25" style="2" bestFit="1" customWidth="1"/>
    <col min="29" max="29" width="8" style="2" bestFit="1" customWidth="1"/>
    <col min="30" max="30" width="8.42578125" style="2" customWidth="1"/>
    <col min="31" max="31" width="12.5703125" style="2" customWidth="1"/>
    <col min="32" max="32" width="11" style="2" bestFit="1" customWidth="1"/>
    <col min="33" max="37" width="9.140625" style="2"/>
    <col min="38" max="42" width="9.140625" style="2" customWidth="1"/>
    <col min="43" max="16384" width="9.140625" style="2"/>
  </cols>
  <sheetData>
    <row r="1" spans="2:38" x14ac:dyDescent="0.25">
      <c r="B1" s="1" t="s">
        <v>414</v>
      </c>
    </row>
    <row r="3" spans="2:38" ht="60" x14ac:dyDescent="0.25">
      <c r="B3" s="3">
        <v>2008</v>
      </c>
      <c r="C3" s="4" t="s">
        <v>416</v>
      </c>
      <c r="D3" s="4" t="s">
        <v>220</v>
      </c>
      <c r="E3" s="4" t="s">
        <v>63</v>
      </c>
      <c r="F3" s="4" t="s">
        <v>64</v>
      </c>
      <c r="J3" s="3">
        <v>2009</v>
      </c>
      <c r="K3" s="4" t="s">
        <v>417</v>
      </c>
      <c r="L3" s="4" t="s">
        <v>221</v>
      </c>
      <c r="M3" s="4" t="s">
        <v>63</v>
      </c>
      <c r="N3" s="4" t="s">
        <v>64</v>
      </c>
      <c r="O3" s="10"/>
      <c r="P3" s="3">
        <v>2010</v>
      </c>
      <c r="Q3" s="4" t="s">
        <v>418</v>
      </c>
      <c r="R3" s="4" t="s">
        <v>222</v>
      </c>
      <c r="S3" s="4" t="s">
        <v>63</v>
      </c>
      <c r="T3" s="4" t="s">
        <v>64</v>
      </c>
      <c r="U3" s="10"/>
      <c r="V3" s="3">
        <v>2011</v>
      </c>
      <c r="W3" s="4" t="s">
        <v>419</v>
      </c>
      <c r="X3" s="4" t="s">
        <v>223</v>
      </c>
      <c r="Y3" s="4" t="s">
        <v>63</v>
      </c>
      <c r="Z3" s="4" t="s">
        <v>64</v>
      </c>
      <c r="AA3" s="16"/>
      <c r="AB3" s="3">
        <v>2012</v>
      </c>
      <c r="AC3" s="4" t="s">
        <v>420</v>
      </c>
      <c r="AD3" s="4" t="s">
        <v>415</v>
      </c>
      <c r="AE3" s="4" t="s">
        <v>63</v>
      </c>
      <c r="AF3" s="4" t="s">
        <v>64</v>
      </c>
      <c r="AG3" s="10"/>
      <c r="AH3" s="11"/>
      <c r="AI3" s="12"/>
      <c r="AJ3" s="12"/>
      <c r="AK3" s="12"/>
      <c r="AL3" s="16"/>
    </row>
    <row r="4" spans="2:38" x14ac:dyDescent="0.25">
      <c r="B4" s="35" t="s">
        <v>54</v>
      </c>
      <c r="C4" s="5">
        <v>36</v>
      </c>
      <c r="D4" s="5">
        <v>31</v>
      </c>
      <c r="E4" s="5"/>
      <c r="F4" s="5"/>
      <c r="J4" s="35" t="s">
        <v>54</v>
      </c>
      <c r="K4" s="5">
        <v>39</v>
      </c>
      <c r="L4" s="5">
        <v>34</v>
      </c>
      <c r="M4" s="5"/>
      <c r="N4" s="5"/>
      <c r="O4" s="10"/>
      <c r="P4" s="35" t="s">
        <v>54</v>
      </c>
      <c r="Q4" s="5">
        <v>39</v>
      </c>
      <c r="R4" s="5">
        <v>35</v>
      </c>
      <c r="S4" s="5"/>
      <c r="T4" s="5"/>
      <c r="U4" s="10"/>
      <c r="V4" s="35" t="s">
        <v>54</v>
      </c>
      <c r="W4" s="5">
        <v>40</v>
      </c>
      <c r="X4" s="5">
        <v>36</v>
      </c>
      <c r="Y4" s="5">
        <v>45</v>
      </c>
      <c r="Z4" s="5">
        <f>X4/Y4*100</f>
        <v>80</v>
      </c>
      <c r="AA4" s="15"/>
      <c r="AB4" s="35" t="s">
        <v>54</v>
      </c>
      <c r="AC4" s="49">
        <v>39</v>
      </c>
      <c r="AD4" s="49">
        <v>36</v>
      </c>
      <c r="AE4" s="49">
        <v>44</v>
      </c>
      <c r="AF4" s="5">
        <f>AD4/AE4*100</f>
        <v>81.818181818181827</v>
      </c>
      <c r="AG4" s="10"/>
      <c r="AH4" s="8"/>
      <c r="AI4" s="15"/>
      <c r="AJ4" s="15"/>
      <c r="AK4" s="15"/>
      <c r="AL4" s="15"/>
    </row>
    <row r="5" spans="2:38" x14ac:dyDescent="0.25">
      <c r="B5" s="35" t="s">
        <v>131</v>
      </c>
      <c r="C5" s="5">
        <v>30</v>
      </c>
      <c r="D5" s="5">
        <v>26</v>
      </c>
      <c r="E5" s="5"/>
      <c r="F5" s="5"/>
      <c r="J5" s="35" t="s">
        <v>131</v>
      </c>
      <c r="K5" s="5">
        <v>30</v>
      </c>
      <c r="L5" s="5">
        <v>28</v>
      </c>
      <c r="M5" s="5"/>
      <c r="N5" s="5"/>
      <c r="O5" s="10"/>
      <c r="P5" s="35" t="s">
        <v>131</v>
      </c>
      <c r="Q5" s="5">
        <v>28</v>
      </c>
      <c r="R5" s="5">
        <v>27</v>
      </c>
      <c r="S5" s="5"/>
      <c r="T5" s="5"/>
      <c r="U5" s="10"/>
      <c r="V5" s="35" t="s">
        <v>131</v>
      </c>
      <c r="W5" s="5">
        <v>27</v>
      </c>
      <c r="X5" s="5">
        <v>31</v>
      </c>
      <c r="Y5" s="5">
        <v>37</v>
      </c>
      <c r="Z5" s="5">
        <f t="shared" ref="Z5:Z22" si="0">X5/Y5*100</f>
        <v>83.78378378378379</v>
      </c>
      <c r="AA5" s="15"/>
      <c r="AB5" s="35" t="s">
        <v>131</v>
      </c>
      <c r="AC5" s="49">
        <v>27</v>
      </c>
      <c r="AD5" s="49">
        <v>32</v>
      </c>
      <c r="AE5" s="49">
        <v>36</v>
      </c>
      <c r="AF5" s="5">
        <f t="shared" ref="AF5:AF22" si="1">AD5/AE5*100</f>
        <v>88.888888888888886</v>
      </c>
      <c r="AG5" s="10"/>
      <c r="AH5" s="8"/>
      <c r="AI5" s="15"/>
      <c r="AJ5" s="15"/>
      <c r="AK5" s="15"/>
      <c r="AL5" s="15"/>
    </row>
    <row r="6" spans="2:38" x14ac:dyDescent="0.25">
      <c r="B6" s="35" t="s">
        <v>136</v>
      </c>
      <c r="C6" s="5"/>
      <c r="D6" s="5"/>
      <c r="E6" s="5"/>
      <c r="F6" s="5"/>
      <c r="J6" s="35" t="s">
        <v>136</v>
      </c>
      <c r="K6" s="5"/>
      <c r="L6" s="5"/>
      <c r="M6" s="5"/>
      <c r="N6" s="5"/>
      <c r="O6" s="10"/>
      <c r="P6" s="35" t="s">
        <v>136</v>
      </c>
      <c r="Q6" s="5">
        <v>14</v>
      </c>
      <c r="R6" s="5">
        <v>14</v>
      </c>
      <c r="S6" s="5"/>
      <c r="T6" s="5"/>
      <c r="U6" s="10"/>
      <c r="V6" s="35" t="s">
        <v>136</v>
      </c>
      <c r="W6" s="5">
        <v>13.3</v>
      </c>
      <c r="X6" s="5">
        <v>14</v>
      </c>
      <c r="Y6" s="5">
        <v>15</v>
      </c>
      <c r="Z6" s="5">
        <f t="shared" si="0"/>
        <v>93.333333333333329</v>
      </c>
      <c r="AA6" s="15"/>
      <c r="AB6" s="35" t="s">
        <v>136</v>
      </c>
      <c r="AC6" s="49">
        <v>13</v>
      </c>
      <c r="AD6" s="49">
        <v>11</v>
      </c>
      <c r="AE6" s="49">
        <v>14</v>
      </c>
      <c r="AF6" s="5">
        <f t="shared" si="1"/>
        <v>78.571428571428569</v>
      </c>
      <c r="AG6" s="10"/>
      <c r="AH6" s="8"/>
      <c r="AI6" s="15"/>
      <c r="AJ6" s="15"/>
      <c r="AK6" s="15"/>
      <c r="AL6" s="15"/>
    </row>
    <row r="7" spans="2:38" x14ac:dyDescent="0.25">
      <c r="B7" s="36" t="s">
        <v>143</v>
      </c>
      <c r="C7" s="5"/>
      <c r="D7" s="5"/>
      <c r="E7" s="5"/>
      <c r="F7" s="5"/>
      <c r="J7" s="36" t="s">
        <v>143</v>
      </c>
      <c r="K7" s="5"/>
      <c r="L7" s="5"/>
      <c r="M7" s="5"/>
      <c r="N7" s="5"/>
      <c r="O7" s="10"/>
      <c r="P7" s="36" t="s">
        <v>143</v>
      </c>
      <c r="Q7" s="5">
        <v>11</v>
      </c>
      <c r="R7" s="5">
        <v>11</v>
      </c>
      <c r="S7" s="5"/>
      <c r="T7" s="5"/>
      <c r="U7" s="10"/>
      <c r="V7" s="36" t="s">
        <v>143</v>
      </c>
      <c r="W7" s="5">
        <v>12</v>
      </c>
      <c r="X7" s="5">
        <v>12</v>
      </c>
      <c r="Y7" s="5">
        <v>12</v>
      </c>
      <c r="Z7" s="5">
        <f t="shared" si="0"/>
        <v>100</v>
      </c>
      <c r="AA7" s="15"/>
      <c r="AB7" s="36" t="s">
        <v>143</v>
      </c>
      <c r="AC7" s="49">
        <v>12</v>
      </c>
      <c r="AD7" s="49">
        <v>12</v>
      </c>
      <c r="AE7" s="49">
        <v>12</v>
      </c>
      <c r="AF7" s="5">
        <f t="shared" si="1"/>
        <v>100</v>
      </c>
      <c r="AG7" s="10"/>
      <c r="AH7" s="17"/>
      <c r="AI7" s="15"/>
      <c r="AJ7" s="15"/>
      <c r="AK7" s="15"/>
      <c r="AL7" s="15"/>
    </row>
    <row r="8" spans="2:38" x14ac:dyDescent="0.25">
      <c r="B8" s="36" t="s">
        <v>148</v>
      </c>
      <c r="C8" s="5">
        <v>9</v>
      </c>
      <c r="D8" s="5">
        <v>9</v>
      </c>
      <c r="E8" s="5"/>
      <c r="F8" s="5"/>
      <c r="G8" s="7"/>
      <c r="J8" s="36" t="s">
        <v>148</v>
      </c>
      <c r="K8" s="5">
        <v>12</v>
      </c>
      <c r="L8" s="5">
        <v>12</v>
      </c>
      <c r="M8" s="5"/>
      <c r="N8" s="5"/>
      <c r="O8" s="10"/>
      <c r="P8" s="36" t="s">
        <v>148</v>
      </c>
      <c r="Q8" s="5">
        <v>12</v>
      </c>
      <c r="R8" s="5">
        <v>12</v>
      </c>
      <c r="S8" s="5"/>
      <c r="T8" s="5"/>
      <c r="U8" s="10"/>
      <c r="V8" s="36" t="s">
        <v>148</v>
      </c>
      <c r="W8" s="5">
        <v>12</v>
      </c>
      <c r="X8" s="5">
        <v>12</v>
      </c>
      <c r="Y8" s="5">
        <v>12</v>
      </c>
      <c r="Z8" s="5">
        <f t="shared" si="0"/>
        <v>100</v>
      </c>
      <c r="AA8" s="15"/>
      <c r="AB8" s="36" t="s">
        <v>148</v>
      </c>
      <c r="AC8" s="49">
        <v>10</v>
      </c>
      <c r="AD8" s="49">
        <v>10</v>
      </c>
      <c r="AE8" s="49">
        <v>10</v>
      </c>
      <c r="AF8" s="5">
        <f t="shared" si="1"/>
        <v>100</v>
      </c>
      <c r="AG8" s="10"/>
      <c r="AH8" s="17"/>
      <c r="AI8" s="15"/>
      <c r="AJ8" s="15"/>
      <c r="AK8" s="15"/>
      <c r="AL8" s="15"/>
    </row>
    <row r="9" spans="2:38" x14ac:dyDescent="0.25">
      <c r="B9" s="36" t="s">
        <v>154</v>
      </c>
      <c r="C9" s="5">
        <v>11</v>
      </c>
      <c r="D9" s="5">
        <v>8</v>
      </c>
      <c r="E9" s="5"/>
      <c r="F9" s="5"/>
      <c r="G9" s="7"/>
      <c r="J9" s="36" t="s">
        <v>154</v>
      </c>
      <c r="K9" s="5">
        <v>11</v>
      </c>
      <c r="L9" s="5">
        <v>11</v>
      </c>
      <c r="M9" s="5"/>
      <c r="N9" s="5"/>
      <c r="O9" s="10"/>
      <c r="P9" s="36" t="s">
        <v>154</v>
      </c>
      <c r="Q9" s="5">
        <v>12</v>
      </c>
      <c r="R9" s="5">
        <v>9</v>
      </c>
      <c r="S9" s="5"/>
      <c r="T9" s="5"/>
      <c r="U9" s="10"/>
      <c r="V9" s="36" t="s">
        <v>154</v>
      </c>
      <c r="W9" s="5">
        <v>14</v>
      </c>
      <c r="X9" s="5">
        <v>15</v>
      </c>
      <c r="Y9" s="5">
        <v>17</v>
      </c>
      <c r="Z9" s="5">
        <f t="shared" si="0"/>
        <v>88.235294117647058</v>
      </c>
      <c r="AA9" s="10"/>
      <c r="AB9" s="36" t="s">
        <v>154</v>
      </c>
      <c r="AC9" s="49">
        <v>13</v>
      </c>
      <c r="AD9" s="49">
        <v>14</v>
      </c>
      <c r="AE9" s="49">
        <v>16</v>
      </c>
      <c r="AF9" s="5">
        <f t="shared" si="1"/>
        <v>87.5</v>
      </c>
      <c r="AG9" s="10"/>
      <c r="AH9" s="10"/>
      <c r="AI9" s="10"/>
      <c r="AJ9" s="10"/>
      <c r="AK9" s="10"/>
      <c r="AL9" s="10"/>
    </row>
    <row r="10" spans="2:38" x14ac:dyDescent="0.25">
      <c r="B10" s="36" t="s">
        <v>159</v>
      </c>
      <c r="C10" s="5">
        <v>7</v>
      </c>
      <c r="D10" s="5">
        <v>7</v>
      </c>
      <c r="E10" s="5"/>
      <c r="F10" s="5"/>
      <c r="G10" s="7"/>
      <c r="J10" s="36" t="s">
        <v>159</v>
      </c>
      <c r="K10" s="5">
        <v>7</v>
      </c>
      <c r="L10" s="5">
        <v>7</v>
      </c>
      <c r="M10" s="5"/>
      <c r="N10" s="5"/>
      <c r="O10" s="10"/>
      <c r="P10" s="36" t="s">
        <v>159</v>
      </c>
      <c r="Q10" s="5">
        <v>7</v>
      </c>
      <c r="R10" s="5">
        <v>7</v>
      </c>
      <c r="S10" s="5"/>
      <c r="T10" s="5"/>
      <c r="U10" s="10"/>
      <c r="V10" s="36" t="s">
        <v>159</v>
      </c>
      <c r="W10" s="5">
        <v>6.5</v>
      </c>
      <c r="X10" s="5">
        <v>6</v>
      </c>
      <c r="Y10" s="5">
        <v>7</v>
      </c>
      <c r="Z10" s="5">
        <f t="shared" si="0"/>
        <v>85.714285714285708</v>
      </c>
      <c r="AA10" s="10"/>
      <c r="AB10" s="36" t="s">
        <v>159</v>
      </c>
      <c r="AC10" s="49">
        <v>6.5</v>
      </c>
      <c r="AD10" s="49">
        <v>7</v>
      </c>
      <c r="AE10" s="49">
        <v>7</v>
      </c>
      <c r="AF10" s="5">
        <f t="shared" si="1"/>
        <v>100</v>
      </c>
      <c r="AG10" s="10"/>
      <c r="AH10" s="10"/>
      <c r="AI10" s="10"/>
      <c r="AJ10" s="10"/>
      <c r="AK10" s="10"/>
      <c r="AL10" s="10"/>
    </row>
    <row r="11" spans="2:38" x14ac:dyDescent="0.25">
      <c r="B11" s="36" t="s">
        <v>167</v>
      </c>
      <c r="C11" s="5">
        <v>10</v>
      </c>
      <c r="D11" s="5">
        <v>8</v>
      </c>
      <c r="E11" s="5"/>
      <c r="F11" s="5"/>
      <c r="G11" s="7"/>
      <c r="J11" s="36" t="s">
        <v>167</v>
      </c>
      <c r="K11" s="5">
        <v>9</v>
      </c>
      <c r="L11" s="5">
        <v>6</v>
      </c>
      <c r="M11" s="5"/>
      <c r="N11" s="5"/>
      <c r="O11" s="10"/>
      <c r="P11" s="36" t="s">
        <v>167</v>
      </c>
      <c r="Q11" s="5">
        <v>10</v>
      </c>
      <c r="R11" s="5">
        <v>5</v>
      </c>
      <c r="S11" s="5"/>
      <c r="T11" s="5"/>
      <c r="U11" s="10"/>
      <c r="V11" s="36" t="s">
        <v>167</v>
      </c>
      <c r="W11" s="5">
        <v>9</v>
      </c>
      <c r="X11" s="5">
        <v>8</v>
      </c>
      <c r="Y11" s="5">
        <v>10</v>
      </c>
      <c r="Z11" s="5">
        <f t="shared" si="0"/>
        <v>80</v>
      </c>
      <c r="AA11" s="10"/>
      <c r="AB11" s="36" t="s">
        <v>167</v>
      </c>
      <c r="AC11" s="49">
        <v>8</v>
      </c>
      <c r="AD11" s="49">
        <v>7</v>
      </c>
      <c r="AE11" s="49">
        <v>9</v>
      </c>
      <c r="AF11" s="5">
        <f t="shared" si="1"/>
        <v>77.777777777777786</v>
      </c>
      <c r="AG11" s="10"/>
      <c r="AH11" s="10"/>
      <c r="AI11" s="10"/>
      <c r="AJ11" s="10"/>
      <c r="AK11" s="10"/>
      <c r="AL11" s="10"/>
    </row>
    <row r="12" spans="2:38" x14ac:dyDescent="0.25">
      <c r="B12" s="36" t="s">
        <v>174</v>
      </c>
      <c r="C12" s="5"/>
      <c r="D12" s="5"/>
      <c r="E12" s="5"/>
      <c r="F12" s="5"/>
      <c r="G12" s="7"/>
      <c r="J12" s="36" t="s">
        <v>174</v>
      </c>
      <c r="K12" s="5"/>
      <c r="L12" s="5"/>
      <c r="M12" s="5"/>
      <c r="N12" s="5"/>
      <c r="P12" s="36" t="s">
        <v>174</v>
      </c>
      <c r="Q12" s="5"/>
      <c r="R12" s="5"/>
      <c r="S12" s="5"/>
      <c r="T12" s="5"/>
      <c r="V12" s="36" t="s">
        <v>174</v>
      </c>
      <c r="W12" s="5">
        <v>9</v>
      </c>
      <c r="X12" s="5">
        <v>9</v>
      </c>
      <c r="Y12" s="5">
        <v>9</v>
      </c>
      <c r="Z12" s="5">
        <f t="shared" si="0"/>
        <v>100</v>
      </c>
      <c r="AB12" s="36" t="s">
        <v>174</v>
      </c>
      <c r="AC12" s="49">
        <v>10</v>
      </c>
      <c r="AD12" s="49">
        <v>10</v>
      </c>
      <c r="AE12" s="49">
        <v>10</v>
      </c>
      <c r="AF12" s="5">
        <f t="shared" si="1"/>
        <v>100</v>
      </c>
    </row>
    <row r="13" spans="2:38" x14ac:dyDescent="0.25">
      <c r="B13" s="36" t="s">
        <v>179</v>
      </c>
      <c r="C13" s="5">
        <v>9</v>
      </c>
      <c r="D13" s="5">
        <v>9</v>
      </c>
      <c r="E13" s="5"/>
      <c r="F13" s="5"/>
      <c r="G13" s="7"/>
      <c r="J13" s="36" t="s">
        <v>179</v>
      </c>
      <c r="K13" s="5">
        <v>9</v>
      </c>
      <c r="L13" s="5">
        <v>9</v>
      </c>
      <c r="M13" s="5"/>
      <c r="N13" s="5"/>
      <c r="P13" s="36" t="s">
        <v>179</v>
      </c>
      <c r="Q13" s="5">
        <v>8</v>
      </c>
      <c r="R13" s="5">
        <v>8</v>
      </c>
      <c r="S13" s="5"/>
      <c r="T13" s="5"/>
      <c r="V13" s="36" t="s">
        <v>179</v>
      </c>
      <c r="W13" s="5">
        <v>8.5</v>
      </c>
      <c r="X13" s="5">
        <v>9</v>
      </c>
      <c r="Y13" s="5">
        <v>10</v>
      </c>
      <c r="Z13" s="5">
        <f t="shared" si="0"/>
        <v>90</v>
      </c>
      <c r="AB13" s="36" t="s">
        <v>179</v>
      </c>
      <c r="AC13" s="49">
        <v>8.5</v>
      </c>
      <c r="AD13" s="49">
        <v>9</v>
      </c>
      <c r="AE13" s="49">
        <v>10</v>
      </c>
      <c r="AF13" s="5">
        <f t="shared" si="1"/>
        <v>90</v>
      </c>
    </row>
    <row r="14" spans="2:38" x14ac:dyDescent="0.25">
      <c r="B14" s="36" t="s">
        <v>188</v>
      </c>
      <c r="C14" s="5"/>
      <c r="D14" s="5"/>
      <c r="E14" s="5"/>
      <c r="F14" s="5"/>
      <c r="G14" s="7"/>
      <c r="J14" s="36" t="s">
        <v>188</v>
      </c>
      <c r="K14" s="5"/>
      <c r="L14" s="5"/>
      <c r="M14" s="5"/>
      <c r="N14" s="5"/>
      <c r="P14" s="36" t="s">
        <v>188</v>
      </c>
      <c r="Q14" s="5">
        <v>16</v>
      </c>
      <c r="R14" s="5">
        <v>16</v>
      </c>
      <c r="S14" s="5"/>
      <c r="T14" s="5"/>
      <c r="V14" s="36" t="s">
        <v>188</v>
      </c>
      <c r="W14" s="5">
        <v>18</v>
      </c>
      <c r="X14" s="5">
        <v>18</v>
      </c>
      <c r="Y14" s="5">
        <v>19</v>
      </c>
      <c r="Z14" s="5">
        <f t="shared" si="0"/>
        <v>94.73684210526315</v>
      </c>
      <c r="AB14" s="36" t="s">
        <v>188</v>
      </c>
      <c r="AC14" s="49">
        <v>17</v>
      </c>
      <c r="AD14" s="49">
        <v>17</v>
      </c>
      <c r="AE14" s="49">
        <v>19</v>
      </c>
      <c r="AF14" s="5">
        <f t="shared" si="1"/>
        <v>89.473684210526315</v>
      </c>
    </row>
    <row r="15" spans="2:38" x14ac:dyDescent="0.25">
      <c r="B15" s="36" t="s">
        <v>194</v>
      </c>
      <c r="C15" s="5"/>
      <c r="D15" s="5"/>
      <c r="E15" s="5"/>
      <c r="F15" s="5"/>
      <c r="G15" s="7"/>
      <c r="J15" s="36" t="s">
        <v>194</v>
      </c>
      <c r="K15" s="5"/>
      <c r="L15" s="5"/>
      <c r="M15" s="5"/>
      <c r="N15" s="5"/>
      <c r="P15" s="36" t="s">
        <v>194</v>
      </c>
      <c r="Q15" s="5">
        <v>12</v>
      </c>
      <c r="R15" s="5">
        <v>12</v>
      </c>
      <c r="S15" s="5"/>
      <c r="T15" s="5"/>
      <c r="V15" s="36" t="s">
        <v>194</v>
      </c>
      <c r="W15" s="5">
        <v>12</v>
      </c>
      <c r="X15" s="5">
        <v>13</v>
      </c>
      <c r="Y15" s="5">
        <v>22</v>
      </c>
      <c r="Z15" s="5">
        <f t="shared" si="0"/>
        <v>59.090909090909093</v>
      </c>
      <c r="AB15" s="36" t="s">
        <v>194</v>
      </c>
      <c r="AC15" s="49">
        <v>12.5</v>
      </c>
      <c r="AD15" s="49">
        <v>12</v>
      </c>
      <c r="AE15" s="49">
        <v>25</v>
      </c>
      <c r="AF15" s="5">
        <f t="shared" si="1"/>
        <v>48</v>
      </c>
    </row>
    <row r="16" spans="2:38" x14ac:dyDescent="0.25">
      <c r="B16" s="36" t="s">
        <v>200</v>
      </c>
      <c r="C16" s="5">
        <v>12</v>
      </c>
      <c r="D16" s="5">
        <v>12</v>
      </c>
      <c r="E16" s="5"/>
      <c r="F16" s="5"/>
      <c r="G16" s="7"/>
      <c r="J16" s="36" t="s">
        <v>200</v>
      </c>
      <c r="K16" s="5">
        <v>12</v>
      </c>
      <c r="L16" s="5">
        <v>12</v>
      </c>
      <c r="M16" s="5"/>
      <c r="N16" s="5"/>
      <c r="P16" s="36" t="s">
        <v>200</v>
      </c>
      <c r="Q16" s="5">
        <v>12</v>
      </c>
      <c r="R16" s="5">
        <v>12</v>
      </c>
      <c r="S16" s="5"/>
      <c r="T16" s="5"/>
      <c r="V16" s="36" t="s">
        <v>200</v>
      </c>
      <c r="W16" s="5">
        <v>11</v>
      </c>
      <c r="X16" s="5">
        <v>11</v>
      </c>
      <c r="Y16" s="5">
        <v>11</v>
      </c>
      <c r="Z16" s="5">
        <f t="shared" si="0"/>
        <v>100</v>
      </c>
      <c r="AB16" s="36" t="s">
        <v>200</v>
      </c>
      <c r="AC16" s="49">
        <v>11</v>
      </c>
      <c r="AD16" s="49">
        <v>11</v>
      </c>
      <c r="AE16" s="49">
        <v>11</v>
      </c>
      <c r="AF16" s="5">
        <f t="shared" si="1"/>
        <v>100</v>
      </c>
    </row>
    <row r="17" spans="2:32" x14ac:dyDescent="0.25">
      <c r="B17" s="36" t="s">
        <v>206</v>
      </c>
      <c r="C17" s="5">
        <v>12</v>
      </c>
      <c r="D17" s="5">
        <v>9</v>
      </c>
      <c r="E17" s="5"/>
      <c r="F17" s="5"/>
      <c r="G17" s="7"/>
      <c r="J17" s="36" t="s">
        <v>206</v>
      </c>
      <c r="K17" s="5">
        <v>13</v>
      </c>
      <c r="L17" s="5">
        <v>11</v>
      </c>
      <c r="M17" s="5"/>
      <c r="N17" s="5"/>
      <c r="P17" s="36" t="s">
        <v>206</v>
      </c>
      <c r="Q17" s="5">
        <v>14</v>
      </c>
      <c r="R17" s="5">
        <v>14</v>
      </c>
      <c r="S17" s="5"/>
      <c r="T17" s="5"/>
      <c r="V17" s="36" t="s">
        <v>206</v>
      </c>
      <c r="W17" s="5">
        <v>16</v>
      </c>
      <c r="X17" s="5">
        <v>16</v>
      </c>
      <c r="Y17" s="5">
        <v>16</v>
      </c>
      <c r="Z17" s="5">
        <f t="shared" si="0"/>
        <v>100</v>
      </c>
      <c r="AB17" s="36" t="s">
        <v>206</v>
      </c>
      <c r="AC17" s="49">
        <v>16</v>
      </c>
      <c r="AD17" s="49">
        <v>16</v>
      </c>
      <c r="AE17" s="49">
        <v>16</v>
      </c>
      <c r="AF17" s="5">
        <f t="shared" si="1"/>
        <v>100</v>
      </c>
    </row>
    <row r="18" spans="2:32" x14ac:dyDescent="0.25">
      <c r="B18" s="36" t="s">
        <v>59</v>
      </c>
      <c r="C18" s="5"/>
      <c r="D18" s="5"/>
      <c r="E18" s="5"/>
      <c r="F18" s="5"/>
      <c r="G18" s="7"/>
      <c r="J18" s="36" t="s">
        <v>59</v>
      </c>
      <c r="K18" s="5"/>
      <c r="L18" s="5"/>
      <c r="M18" s="5"/>
      <c r="N18" s="5"/>
      <c r="P18" s="36" t="s">
        <v>59</v>
      </c>
      <c r="Q18" s="5"/>
      <c r="R18" s="5"/>
      <c r="S18" s="5"/>
      <c r="T18" s="5"/>
      <c r="V18" s="36" t="s">
        <v>59</v>
      </c>
      <c r="W18" s="5">
        <v>15</v>
      </c>
      <c r="X18" s="5">
        <v>15</v>
      </c>
      <c r="Y18" s="5">
        <v>17</v>
      </c>
      <c r="Z18" s="5">
        <f t="shared" si="0"/>
        <v>88.235294117647058</v>
      </c>
      <c r="AB18" s="36" t="s">
        <v>59</v>
      </c>
      <c r="AC18" s="49">
        <v>15</v>
      </c>
      <c r="AD18" s="49">
        <v>15</v>
      </c>
      <c r="AE18" s="49">
        <v>17</v>
      </c>
      <c r="AF18" s="5">
        <f t="shared" si="1"/>
        <v>88.235294117647058</v>
      </c>
    </row>
    <row r="19" spans="2:32" x14ac:dyDescent="0.25">
      <c r="B19" s="36" t="s">
        <v>56</v>
      </c>
      <c r="C19" s="5"/>
      <c r="D19" s="5"/>
      <c r="E19" s="5"/>
      <c r="F19" s="5"/>
      <c r="G19" s="7"/>
      <c r="J19" s="36" t="s">
        <v>56</v>
      </c>
      <c r="K19" s="5"/>
      <c r="L19" s="5"/>
      <c r="M19" s="5"/>
      <c r="N19" s="5"/>
      <c r="P19" s="36" t="s">
        <v>56</v>
      </c>
      <c r="Q19" s="5"/>
      <c r="R19" s="5"/>
      <c r="S19" s="5"/>
      <c r="T19" s="5"/>
      <c r="V19" s="36" t="s">
        <v>56</v>
      </c>
      <c r="W19" s="5">
        <v>6</v>
      </c>
      <c r="X19" s="5">
        <v>6</v>
      </c>
      <c r="Y19" s="5">
        <v>6</v>
      </c>
      <c r="Z19" s="5">
        <f t="shared" si="0"/>
        <v>100</v>
      </c>
      <c r="AB19" s="36" t="s">
        <v>56</v>
      </c>
      <c r="AC19" s="49">
        <v>20</v>
      </c>
      <c r="AD19" s="49">
        <v>20</v>
      </c>
      <c r="AE19" s="49">
        <v>20</v>
      </c>
      <c r="AF19" s="5">
        <f t="shared" si="1"/>
        <v>100</v>
      </c>
    </row>
    <row r="20" spans="2:32" x14ac:dyDescent="0.25">
      <c r="B20" s="36" t="s">
        <v>44</v>
      </c>
      <c r="C20" s="5"/>
      <c r="D20" s="5"/>
      <c r="E20" s="5"/>
      <c r="F20" s="5"/>
      <c r="G20" s="7"/>
      <c r="J20" s="36" t="s">
        <v>44</v>
      </c>
      <c r="K20" s="5"/>
      <c r="L20" s="5"/>
      <c r="M20" s="5"/>
      <c r="N20" s="5"/>
      <c r="P20" s="36" t="s">
        <v>44</v>
      </c>
      <c r="Q20" s="5"/>
      <c r="R20" s="5"/>
      <c r="S20" s="5"/>
      <c r="T20" s="5"/>
      <c r="V20" s="36" t="s">
        <v>44</v>
      </c>
      <c r="W20" s="5">
        <v>16</v>
      </c>
      <c r="X20" s="5">
        <v>16</v>
      </c>
      <c r="Y20" s="5">
        <v>18</v>
      </c>
      <c r="Z20" s="5">
        <f t="shared" si="0"/>
        <v>88.888888888888886</v>
      </c>
      <c r="AB20" s="36" t="s">
        <v>44</v>
      </c>
      <c r="AC20" s="2">
        <v>0</v>
      </c>
      <c r="AD20" s="49">
        <v>0</v>
      </c>
      <c r="AE20" s="49">
        <v>0</v>
      </c>
      <c r="AF20" s="5">
        <v>0</v>
      </c>
    </row>
    <row r="21" spans="2:32" x14ac:dyDescent="0.25">
      <c r="B21" s="36" t="s">
        <v>46</v>
      </c>
      <c r="C21" s="5"/>
      <c r="D21" s="5"/>
      <c r="E21" s="5"/>
      <c r="F21" s="5"/>
      <c r="G21" s="7"/>
      <c r="J21" s="36" t="s">
        <v>46</v>
      </c>
      <c r="K21" s="5"/>
      <c r="L21" s="5"/>
      <c r="M21" s="5"/>
      <c r="N21" s="5"/>
      <c r="P21" s="36" t="s">
        <v>46</v>
      </c>
      <c r="Q21" s="5"/>
      <c r="R21" s="5"/>
      <c r="S21" s="5"/>
      <c r="T21" s="5"/>
      <c r="V21" s="36" t="s">
        <v>46</v>
      </c>
      <c r="W21" s="5">
        <v>3</v>
      </c>
      <c r="X21" s="5">
        <v>3</v>
      </c>
      <c r="Y21" s="5">
        <v>3</v>
      </c>
      <c r="Z21" s="5">
        <f t="shared" si="0"/>
        <v>100</v>
      </c>
      <c r="AB21" s="36" t="s">
        <v>46</v>
      </c>
      <c r="AC21" s="49">
        <v>3</v>
      </c>
      <c r="AD21" s="5">
        <v>3</v>
      </c>
      <c r="AE21" s="5">
        <v>3</v>
      </c>
      <c r="AF21" s="5">
        <f t="shared" si="1"/>
        <v>100</v>
      </c>
    </row>
    <row r="22" spans="2:32" x14ac:dyDescent="0.25">
      <c r="B22" s="24" t="s">
        <v>61</v>
      </c>
      <c r="C22" s="5">
        <f t="shared" ref="C22:D22" si="2">SUM(C4:C17)</f>
        <v>136</v>
      </c>
      <c r="D22" s="5">
        <f t="shared" si="2"/>
        <v>119</v>
      </c>
      <c r="E22" s="5"/>
      <c r="F22" s="5"/>
      <c r="G22" s="7"/>
      <c r="J22" s="24" t="s">
        <v>61</v>
      </c>
      <c r="K22" s="5">
        <f t="shared" ref="K22:L22" si="3">SUM(K4:K17)</f>
        <v>142</v>
      </c>
      <c r="L22" s="5">
        <f t="shared" si="3"/>
        <v>130</v>
      </c>
      <c r="M22" s="5"/>
      <c r="N22" s="5"/>
      <c r="P22" s="24" t="s">
        <v>61</v>
      </c>
      <c r="Q22" s="5">
        <f t="shared" ref="Q22:R22" si="4">SUM(Q4:Q17)</f>
        <v>195</v>
      </c>
      <c r="R22" s="5">
        <f t="shared" si="4"/>
        <v>182</v>
      </c>
      <c r="S22" s="5"/>
      <c r="T22" s="5"/>
      <c r="V22" s="24" t="s">
        <v>61</v>
      </c>
      <c r="W22" s="5">
        <f t="shared" ref="W22:Y22" si="5">SUM(W4:W17)</f>
        <v>208.3</v>
      </c>
      <c r="X22" s="5">
        <f t="shared" si="5"/>
        <v>210</v>
      </c>
      <c r="Y22" s="5">
        <f t="shared" si="5"/>
        <v>242</v>
      </c>
      <c r="Z22" s="5">
        <f t="shared" si="0"/>
        <v>86.776859504132233</v>
      </c>
      <c r="AB22" s="24" t="s">
        <v>61</v>
      </c>
      <c r="AC22" s="5">
        <f t="shared" ref="AC22:AE22" si="6">SUM(AC4:AC17)</f>
        <v>203.5</v>
      </c>
      <c r="AD22" s="5">
        <f t="shared" si="6"/>
        <v>204</v>
      </c>
      <c r="AE22" s="5">
        <f t="shared" si="6"/>
        <v>239</v>
      </c>
      <c r="AF22" s="5">
        <f t="shared" si="1"/>
        <v>85.355648535564853</v>
      </c>
    </row>
    <row r="23" spans="2:32" x14ac:dyDescent="0.25">
      <c r="B23" s="8"/>
      <c r="C23" s="9"/>
      <c r="D23" s="9"/>
      <c r="E23" s="9"/>
      <c r="F23" s="10"/>
      <c r="G23" s="7"/>
      <c r="H23" s="7"/>
    </row>
    <row r="24" spans="2:32" x14ac:dyDescent="0.25">
      <c r="B24" s="10"/>
      <c r="C24" s="10"/>
      <c r="D24" s="10"/>
      <c r="E24" s="10"/>
      <c r="F24" s="10"/>
      <c r="G24" s="7"/>
      <c r="H24" s="7"/>
    </row>
    <row r="25" spans="2:32" ht="24" x14ac:dyDescent="0.25">
      <c r="B25" s="26"/>
      <c r="C25" s="4" t="s">
        <v>413</v>
      </c>
      <c r="D25" s="4" t="s">
        <v>62</v>
      </c>
      <c r="E25" s="10"/>
      <c r="F25" s="7"/>
      <c r="G25" s="7"/>
    </row>
    <row r="26" spans="2:32" x14ac:dyDescent="0.25">
      <c r="B26" s="4">
        <v>2008</v>
      </c>
      <c r="C26" s="5">
        <v>136</v>
      </c>
      <c r="D26" s="5">
        <v>119</v>
      </c>
      <c r="E26" s="10"/>
      <c r="F26" s="7"/>
      <c r="G26" s="7"/>
    </row>
    <row r="27" spans="2:32" x14ac:dyDescent="0.25">
      <c r="B27" s="4">
        <v>2009</v>
      </c>
      <c r="C27" s="5">
        <v>142</v>
      </c>
      <c r="D27" s="5">
        <v>130</v>
      </c>
      <c r="E27" s="10"/>
      <c r="F27" s="7"/>
      <c r="G27" s="7"/>
    </row>
    <row r="28" spans="2:32" x14ac:dyDescent="0.25">
      <c r="B28" s="4">
        <v>2010</v>
      </c>
      <c r="C28" s="5">
        <v>195</v>
      </c>
      <c r="D28" s="5">
        <v>182</v>
      </c>
      <c r="E28" s="10"/>
      <c r="F28" s="7"/>
      <c r="G28" s="7"/>
    </row>
    <row r="29" spans="2:32" x14ac:dyDescent="0.25">
      <c r="B29" s="4">
        <v>2011</v>
      </c>
      <c r="C29" s="5">
        <v>208.3</v>
      </c>
      <c r="D29" s="5">
        <v>210</v>
      </c>
      <c r="E29" s="10"/>
      <c r="F29" s="7"/>
      <c r="G29" s="7"/>
    </row>
    <row r="30" spans="2:32" x14ac:dyDescent="0.25">
      <c r="B30" s="4">
        <v>2012</v>
      </c>
      <c r="C30" s="5">
        <f t="shared" ref="C30:D30" si="7">SUM(C12:C25)</f>
        <v>169</v>
      </c>
      <c r="D30" s="5">
        <f t="shared" si="7"/>
        <v>149</v>
      </c>
      <c r="E30" s="10"/>
      <c r="F30" s="10"/>
      <c r="G30" s="7"/>
      <c r="H30" s="7"/>
    </row>
    <row r="31" spans="2:32" x14ac:dyDescent="0.25">
      <c r="B31" s="11"/>
      <c r="C31" s="12"/>
      <c r="D31" s="12"/>
      <c r="E31" s="12"/>
      <c r="F31" s="10"/>
      <c r="G31" s="7"/>
      <c r="H31" s="7"/>
    </row>
    <row r="32" spans="2:32" x14ac:dyDescent="0.25">
      <c r="B32" s="8"/>
      <c r="C32" s="13"/>
      <c r="D32" s="13"/>
      <c r="E32" s="13"/>
      <c r="F32" s="10"/>
      <c r="G32" s="7"/>
      <c r="H32" s="7"/>
    </row>
    <row r="33" spans="2:8" x14ac:dyDescent="0.25">
      <c r="B33" s="8"/>
      <c r="C33" s="13"/>
      <c r="D33" s="13"/>
      <c r="E33" s="13"/>
      <c r="F33" s="10"/>
      <c r="G33" s="7"/>
      <c r="H33" s="7"/>
    </row>
    <row r="34" spans="2:8" x14ac:dyDescent="0.25">
      <c r="B34" s="8"/>
      <c r="C34" s="13"/>
      <c r="D34" s="13"/>
      <c r="E34" s="13"/>
      <c r="F34" s="10"/>
      <c r="G34" s="7"/>
      <c r="H34" s="7"/>
    </row>
    <row r="35" spans="2:8" x14ac:dyDescent="0.25">
      <c r="B35" s="10"/>
      <c r="C35" s="10"/>
      <c r="D35" s="10"/>
      <c r="E35" s="10"/>
      <c r="F35" s="10"/>
      <c r="G35" s="7"/>
      <c r="H35" s="7"/>
    </row>
    <row r="36" spans="2:8" x14ac:dyDescent="0.25">
      <c r="B36" s="11"/>
      <c r="C36" s="12"/>
      <c r="D36" s="12"/>
      <c r="E36" s="12"/>
      <c r="F36" s="10"/>
      <c r="G36" s="7"/>
      <c r="H36" s="7"/>
    </row>
    <row r="37" spans="2:8" x14ac:dyDescent="0.25">
      <c r="B37" s="8"/>
      <c r="C37" s="13"/>
      <c r="D37" s="13"/>
      <c r="E37" s="13"/>
      <c r="F37" s="10"/>
      <c r="G37" s="7"/>
      <c r="H37" s="7"/>
    </row>
    <row r="38" spans="2:8" x14ac:dyDescent="0.25">
      <c r="B38" s="8"/>
      <c r="C38" s="13"/>
      <c r="D38" s="13"/>
      <c r="E38" s="13"/>
      <c r="F38" s="10"/>
      <c r="G38" s="7"/>
      <c r="H38" s="7"/>
    </row>
    <row r="39" spans="2:8" x14ac:dyDescent="0.25">
      <c r="B39" s="8"/>
      <c r="C39" s="13"/>
      <c r="D39" s="13"/>
      <c r="E39" s="13"/>
      <c r="F39" s="10"/>
      <c r="G39" s="7"/>
      <c r="H39" s="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39"/>
  <sheetViews>
    <sheetView zoomScale="90" zoomScaleNormal="90" workbookViewId="0"/>
  </sheetViews>
  <sheetFormatPr defaultRowHeight="15" x14ac:dyDescent="0.25"/>
  <cols>
    <col min="1" max="1" width="9.140625" style="2"/>
    <col min="2" max="2" width="23.7109375" style="2" bestFit="1" customWidth="1"/>
    <col min="3" max="3" width="8.85546875" style="2" bestFit="1" customWidth="1"/>
    <col min="4" max="4" width="10.140625" style="2" bestFit="1" customWidth="1"/>
    <col min="5" max="5" width="17.28515625" style="2" bestFit="1" customWidth="1"/>
    <col min="6" max="6" width="17.28515625" style="7" customWidth="1"/>
    <col min="7" max="7" width="62" style="7" customWidth="1"/>
    <col min="8" max="8" width="5.5703125" style="2" customWidth="1"/>
    <col min="9" max="9" width="23.7109375" style="2" bestFit="1" customWidth="1"/>
    <col min="10" max="10" width="8.85546875" style="2" bestFit="1" customWidth="1"/>
    <col min="11" max="11" width="10.140625" style="2" bestFit="1" customWidth="1"/>
    <col min="12" max="12" width="17.28515625" style="2" bestFit="1" customWidth="1"/>
    <col min="13" max="13" width="17.28515625" style="7" customWidth="1"/>
    <col min="14" max="14" width="59.5703125" style="7" customWidth="1"/>
    <col min="15" max="15" width="5.140625" style="2" customWidth="1"/>
    <col min="16" max="16" width="23.7109375" style="2" bestFit="1" customWidth="1"/>
    <col min="17" max="17" width="8.85546875" style="2" bestFit="1" customWidth="1"/>
    <col min="18" max="18" width="10.140625" style="2" bestFit="1" customWidth="1"/>
    <col min="19" max="19" width="17.28515625" style="2" bestFit="1" customWidth="1"/>
    <col min="20" max="20" width="17.28515625" style="7" customWidth="1"/>
    <col min="21" max="21" width="57.7109375" style="7" customWidth="1"/>
    <col min="22" max="22" width="4.140625" style="2" customWidth="1"/>
    <col min="23" max="23" width="23.7109375" style="2" bestFit="1" customWidth="1"/>
    <col min="24" max="24" width="8.85546875" style="2" bestFit="1" customWidth="1"/>
    <col min="25" max="25" width="11" style="2" bestFit="1" customWidth="1"/>
    <col min="26" max="26" width="21.7109375" style="2" bestFit="1" customWidth="1"/>
    <col min="27" max="27" width="12.7109375" style="2" customWidth="1"/>
    <col min="28" max="28" width="53.42578125" style="2" customWidth="1"/>
    <col min="29" max="29" width="5.85546875" style="2" customWidth="1"/>
    <col min="30" max="30" width="27.85546875" style="2" bestFit="1" customWidth="1"/>
    <col min="31" max="31" width="9.140625" style="2" customWidth="1"/>
    <col min="32" max="32" width="11" style="2" bestFit="1" customWidth="1"/>
    <col min="33" max="33" width="17.85546875" style="2" customWidth="1"/>
    <col min="34" max="35" width="9.140625" style="2"/>
    <col min="36" max="40" width="9.140625" style="2" customWidth="1"/>
    <col min="41" max="16384" width="9.140625" style="2"/>
  </cols>
  <sheetData>
    <row r="1" spans="2:40" x14ac:dyDescent="0.25">
      <c r="B1" s="1" t="s">
        <v>65</v>
      </c>
    </row>
    <row r="3" spans="2:40" ht="48" x14ac:dyDescent="0.25">
      <c r="B3" s="3">
        <v>2008</v>
      </c>
      <c r="C3" s="4" t="s">
        <v>66</v>
      </c>
      <c r="D3" s="4" t="s">
        <v>67</v>
      </c>
      <c r="E3" s="4" t="s">
        <v>68</v>
      </c>
      <c r="F3" s="17"/>
      <c r="G3" s="17"/>
      <c r="H3" s="17"/>
      <c r="I3" s="3">
        <v>2009</v>
      </c>
      <c r="J3" s="4" t="s">
        <v>66</v>
      </c>
      <c r="K3" s="4" t="s">
        <v>67</v>
      </c>
      <c r="L3" s="4" t="s">
        <v>68</v>
      </c>
      <c r="M3" s="17"/>
      <c r="N3" s="17"/>
      <c r="O3" s="17"/>
      <c r="P3" s="3">
        <v>2010</v>
      </c>
      <c r="Q3" s="4" t="s">
        <v>66</v>
      </c>
      <c r="R3" s="4" t="s">
        <v>67</v>
      </c>
      <c r="S3" s="4" t="s">
        <v>68</v>
      </c>
      <c r="T3" s="17"/>
      <c r="U3" s="17"/>
      <c r="V3" s="17"/>
      <c r="W3" s="3">
        <v>2011</v>
      </c>
      <c r="X3" s="4" t="s">
        <v>66</v>
      </c>
      <c r="Y3" s="4" t="s">
        <v>67</v>
      </c>
      <c r="Z3" s="4" t="s">
        <v>68</v>
      </c>
      <c r="AA3" s="14"/>
      <c r="AB3" s="14"/>
      <c r="AC3" s="16"/>
      <c r="AD3" s="3">
        <v>2012</v>
      </c>
      <c r="AE3" s="4" t="s">
        <v>66</v>
      </c>
      <c r="AF3" s="4" t="s">
        <v>67</v>
      </c>
      <c r="AG3" s="4" t="s">
        <v>68</v>
      </c>
      <c r="AH3" s="10"/>
      <c r="AI3" s="10"/>
      <c r="AJ3" s="11"/>
      <c r="AK3" s="12"/>
      <c r="AL3" s="12"/>
      <c r="AM3" s="12"/>
      <c r="AN3" s="16"/>
    </row>
    <row r="4" spans="2:40" x14ac:dyDescent="0.25">
      <c r="B4" s="35" t="s">
        <v>54</v>
      </c>
      <c r="C4" s="5">
        <v>4</v>
      </c>
      <c r="D4" s="5">
        <v>2</v>
      </c>
      <c r="E4" s="5">
        <v>29</v>
      </c>
      <c r="F4" s="18"/>
      <c r="G4" s="18"/>
      <c r="H4" s="18"/>
      <c r="I4" s="35" t="s">
        <v>54</v>
      </c>
      <c r="J4" s="5">
        <v>4</v>
      </c>
      <c r="K4" s="5">
        <v>2</v>
      </c>
      <c r="L4" s="5">
        <v>32</v>
      </c>
      <c r="M4" s="18"/>
      <c r="N4" s="18"/>
      <c r="O4" s="18"/>
      <c r="P4" s="35" t="s">
        <v>54</v>
      </c>
      <c r="Q4" s="5">
        <v>4</v>
      </c>
      <c r="R4" s="5">
        <v>2</v>
      </c>
      <c r="S4" s="5">
        <v>32</v>
      </c>
      <c r="T4" s="18"/>
      <c r="U4" s="18"/>
      <c r="V4" s="18"/>
      <c r="W4" s="35" t="s">
        <v>54</v>
      </c>
      <c r="X4" s="5">
        <v>4</v>
      </c>
      <c r="Y4" s="5">
        <v>2</v>
      </c>
      <c r="Z4" s="5">
        <v>33</v>
      </c>
      <c r="AA4" s="14"/>
      <c r="AB4" s="14"/>
      <c r="AC4" s="15"/>
      <c r="AD4" s="35" t="s">
        <v>54</v>
      </c>
      <c r="AE4" s="49">
        <v>4</v>
      </c>
      <c r="AF4" s="49">
        <v>2</v>
      </c>
      <c r="AG4" s="49">
        <v>33</v>
      </c>
      <c r="AH4" s="10"/>
      <c r="AI4" s="10"/>
      <c r="AJ4" s="8"/>
      <c r="AK4" s="15"/>
      <c r="AL4" s="15"/>
      <c r="AM4" s="15"/>
      <c r="AN4" s="15"/>
    </row>
    <row r="5" spans="2:40" x14ac:dyDescent="0.25">
      <c r="B5" s="35" t="s">
        <v>131</v>
      </c>
      <c r="C5" s="5">
        <v>19</v>
      </c>
      <c r="D5" s="5"/>
      <c r="E5" s="5">
        <v>11</v>
      </c>
      <c r="F5" s="18"/>
      <c r="G5" s="18"/>
      <c r="H5" s="18"/>
      <c r="I5" s="35" t="s">
        <v>131</v>
      </c>
      <c r="J5" s="5">
        <v>19</v>
      </c>
      <c r="K5" s="5"/>
      <c r="L5" s="5">
        <v>11</v>
      </c>
      <c r="M5" s="18"/>
      <c r="N5" s="18"/>
      <c r="O5" s="18"/>
      <c r="P5" s="35" t="s">
        <v>131</v>
      </c>
      <c r="Q5" s="5">
        <v>17</v>
      </c>
      <c r="R5" s="5"/>
      <c r="S5" s="5">
        <v>11</v>
      </c>
      <c r="T5" s="18"/>
      <c r="U5" s="18"/>
      <c r="V5" s="18"/>
      <c r="W5" s="35" t="s">
        <v>131</v>
      </c>
      <c r="X5" s="5">
        <v>10</v>
      </c>
      <c r="Y5" s="5">
        <v>3</v>
      </c>
      <c r="Z5" s="5">
        <v>20</v>
      </c>
      <c r="AA5" s="14"/>
      <c r="AB5" s="14"/>
      <c r="AC5" s="15"/>
      <c r="AD5" s="35" t="s">
        <v>131</v>
      </c>
      <c r="AE5" s="49">
        <v>10</v>
      </c>
      <c r="AF5" s="49">
        <v>2</v>
      </c>
      <c r="AG5" s="49">
        <v>21</v>
      </c>
      <c r="AH5" s="10"/>
      <c r="AI5" s="10"/>
      <c r="AJ5" s="8"/>
      <c r="AK5" s="15"/>
      <c r="AL5" s="15"/>
      <c r="AM5" s="15"/>
      <c r="AN5" s="15"/>
    </row>
    <row r="6" spans="2:40" x14ac:dyDescent="0.25">
      <c r="B6" s="35" t="s">
        <v>136</v>
      </c>
      <c r="C6" s="5"/>
      <c r="D6" s="5"/>
      <c r="E6" s="5"/>
      <c r="F6" s="18"/>
      <c r="G6" s="18"/>
      <c r="H6" s="18"/>
      <c r="I6" s="35" t="s">
        <v>136</v>
      </c>
      <c r="J6" s="5"/>
      <c r="K6" s="5"/>
      <c r="L6" s="5"/>
      <c r="M6" s="18"/>
      <c r="N6" s="18"/>
      <c r="O6" s="18"/>
      <c r="P6" s="35" t="s">
        <v>136</v>
      </c>
      <c r="Q6" s="5">
        <v>5</v>
      </c>
      <c r="R6" s="5">
        <v>2</v>
      </c>
      <c r="S6" s="5">
        <v>7</v>
      </c>
      <c r="T6" s="18"/>
      <c r="U6" s="18"/>
      <c r="V6" s="18"/>
      <c r="W6" s="35" t="s">
        <v>136</v>
      </c>
      <c r="X6" s="5">
        <v>1</v>
      </c>
      <c r="Y6" s="5">
        <v>4</v>
      </c>
      <c r="Z6" s="5">
        <v>9</v>
      </c>
      <c r="AA6" s="14"/>
      <c r="AB6" s="14"/>
      <c r="AC6" s="15"/>
      <c r="AD6" s="35" t="s">
        <v>136</v>
      </c>
      <c r="AE6" s="49">
        <v>1</v>
      </c>
      <c r="AF6" s="49">
        <v>4</v>
      </c>
      <c r="AG6" s="49">
        <v>8</v>
      </c>
      <c r="AH6" s="10"/>
      <c r="AI6" s="10"/>
      <c r="AJ6" s="8"/>
      <c r="AK6" s="15"/>
      <c r="AL6" s="15"/>
      <c r="AM6" s="15"/>
      <c r="AN6" s="15"/>
    </row>
    <row r="7" spans="2:40" x14ac:dyDescent="0.25">
      <c r="B7" s="36" t="s">
        <v>143</v>
      </c>
      <c r="C7" s="5"/>
      <c r="D7" s="5"/>
      <c r="E7" s="5"/>
      <c r="F7" s="18"/>
      <c r="G7" s="18"/>
      <c r="H7" s="18"/>
      <c r="I7" s="36" t="s">
        <v>143</v>
      </c>
      <c r="J7" s="5"/>
      <c r="K7" s="5"/>
      <c r="L7" s="5"/>
      <c r="M7" s="18"/>
      <c r="N7" s="18"/>
      <c r="O7" s="18"/>
      <c r="P7" s="36" t="s">
        <v>143</v>
      </c>
      <c r="Q7" s="5">
        <v>6</v>
      </c>
      <c r="R7" s="5">
        <v>1</v>
      </c>
      <c r="S7" s="5">
        <v>4</v>
      </c>
      <c r="T7" s="18"/>
      <c r="U7" s="18"/>
      <c r="V7" s="18"/>
      <c r="W7" s="36" t="s">
        <v>143</v>
      </c>
      <c r="X7" s="5">
        <v>7</v>
      </c>
      <c r="Y7" s="5">
        <v>0</v>
      </c>
      <c r="Z7" s="5">
        <v>5</v>
      </c>
      <c r="AA7" s="14"/>
      <c r="AB7" s="14"/>
      <c r="AC7" s="15"/>
      <c r="AD7" s="36" t="s">
        <v>143</v>
      </c>
      <c r="AE7" s="49">
        <v>7</v>
      </c>
      <c r="AF7" s="49">
        <v>0</v>
      </c>
      <c r="AG7" s="49">
        <v>5</v>
      </c>
      <c r="AH7" s="10"/>
      <c r="AI7" s="10"/>
      <c r="AJ7" s="17"/>
      <c r="AK7" s="15"/>
      <c r="AL7" s="15"/>
      <c r="AM7" s="15"/>
      <c r="AN7" s="15"/>
    </row>
    <row r="8" spans="2:40" x14ac:dyDescent="0.25">
      <c r="B8" s="36" t="s">
        <v>148</v>
      </c>
      <c r="C8" s="5">
        <v>2</v>
      </c>
      <c r="D8" s="5">
        <v>2</v>
      </c>
      <c r="E8" s="5">
        <v>5</v>
      </c>
      <c r="F8" s="18"/>
      <c r="G8" s="18"/>
      <c r="H8" s="18"/>
      <c r="I8" s="36" t="s">
        <v>148</v>
      </c>
      <c r="J8" s="5">
        <v>2</v>
      </c>
      <c r="K8" s="5">
        <v>2</v>
      </c>
      <c r="L8" s="5">
        <v>8</v>
      </c>
      <c r="M8" s="18"/>
      <c r="N8" s="18"/>
      <c r="O8" s="18"/>
      <c r="P8" s="36" t="s">
        <v>148</v>
      </c>
      <c r="Q8" s="5">
        <v>2</v>
      </c>
      <c r="R8" s="5">
        <v>1</v>
      </c>
      <c r="S8" s="5">
        <v>9</v>
      </c>
      <c r="T8" s="18"/>
      <c r="U8" s="18"/>
      <c r="V8" s="18"/>
      <c r="W8" s="36" t="s">
        <v>148</v>
      </c>
      <c r="X8" s="5">
        <v>4</v>
      </c>
      <c r="Y8" s="5">
        <v>1</v>
      </c>
      <c r="Z8" s="5">
        <v>7</v>
      </c>
      <c r="AA8" s="14"/>
      <c r="AB8" s="14"/>
      <c r="AC8" s="15"/>
      <c r="AD8" s="36" t="s">
        <v>148</v>
      </c>
      <c r="AE8" s="49">
        <v>2</v>
      </c>
      <c r="AF8" s="49">
        <v>2</v>
      </c>
      <c r="AG8" s="49">
        <v>6</v>
      </c>
      <c r="AH8" s="10"/>
      <c r="AI8" s="10"/>
      <c r="AJ8" s="17"/>
      <c r="AK8" s="15"/>
      <c r="AL8" s="15"/>
      <c r="AM8" s="15"/>
      <c r="AN8" s="15"/>
    </row>
    <row r="9" spans="2:40" x14ac:dyDescent="0.25">
      <c r="B9" s="36" t="s">
        <v>154</v>
      </c>
      <c r="C9" s="5">
        <v>6</v>
      </c>
      <c r="D9" s="5">
        <v>0</v>
      </c>
      <c r="E9" s="5">
        <v>2</v>
      </c>
      <c r="F9" s="18"/>
      <c r="G9" s="18"/>
      <c r="H9" s="18"/>
      <c r="I9" s="36" t="s">
        <v>154</v>
      </c>
      <c r="J9" s="5">
        <v>7</v>
      </c>
      <c r="K9" s="5">
        <v>0</v>
      </c>
      <c r="L9" s="5">
        <v>2</v>
      </c>
      <c r="M9" s="18"/>
      <c r="N9" s="18"/>
      <c r="O9" s="18"/>
      <c r="P9" s="36" t="s">
        <v>154</v>
      </c>
      <c r="Q9" s="5">
        <v>8</v>
      </c>
      <c r="R9" s="5">
        <v>0</v>
      </c>
      <c r="S9" s="5">
        <v>2</v>
      </c>
      <c r="T9" s="18"/>
      <c r="U9" s="18"/>
      <c r="V9" s="18"/>
      <c r="W9" s="36" t="s">
        <v>154</v>
      </c>
      <c r="X9" s="5">
        <v>8</v>
      </c>
      <c r="Y9" s="5">
        <v>2</v>
      </c>
      <c r="Z9" s="5">
        <v>5</v>
      </c>
      <c r="AA9" s="14"/>
      <c r="AB9" s="14"/>
      <c r="AC9" s="10"/>
      <c r="AD9" s="36" t="s">
        <v>154</v>
      </c>
      <c r="AE9" s="49">
        <v>8</v>
      </c>
      <c r="AF9" s="49">
        <v>2</v>
      </c>
      <c r="AG9" s="49">
        <v>4</v>
      </c>
      <c r="AH9" s="10"/>
      <c r="AI9" s="10"/>
      <c r="AJ9" s="10"/>
      <c r="AK9" s="10"/>
      <c r="AL9" s="10"/>
      <c r="AM9" s="10"/>
      <c r="AN9" s="10"/>
    </row>
    <row r="10" spans="2:40" x14ac:dyDescent="0.25">
      <c r="B10" s="36" t="s">
        <v>159</v>
      </c>
      <c r="C10" s="5">
        <v>2</v>
      </c>
      <c r="D10" s="5"/>
      <c r="E10" s="5">
        <v>5</v>
      </c>
      <c r="F10" s="18"/>
      <c r="G10" s="18"/>
      <c r="H10" s="18"/>
      <c r="I10" s="36" t="s">
        <v>159</v>
      </c>
      <c r="J10" s="5">
        <v>2</v>
      </c>
      <c r="K10" s="5"/>
      <c r="L10" s="5">
        <v>5</v>
      </c>
      <c r="M10" s="18"/>
      <c r="N10" s="18"/>
      <c r="O10" s="18"/>
      <c r="P10" s="36" t="s">
        <v>159</v>
      </c>
      <c r="Q10" s="5">
        <v>1</v>
      </c>
      <c r="R10" s="5"/>
      <c r="S10" s="5">
        <v>6</v>
      </c>
      <c r="T10" s="18"/>
      <c r="U10" s="18"/>
      <c r="V10" s="18"/>
      <c r="W10" s="36" t="s">
        <v>159</v>
      </c>
      <c r="X10" s="5">
        <v>1</v>
      </c>
      <c r="Y10" s="5">
        <v>0</v>
      </c>
      <c r="Z10" s="5">
        <v>6</v>
      </c>
      <c r="AA10" s="14"/>
      <c r="AB10" s="14"/>
      <c r="AC10" s="10"/>
      <c r="AD10" s="36" t="s">
        <v>159</v>
      </c>
      <c r="AE10" s="49">
        <v>1</v>
      </c>
      <c r="AF10" s="49">
        <v>0</v>
      </c>
      <c r="AG10" s="49">
        <v>6</v>
      </c>
      <c r="AH10" s="10"/>
      <c r="AI10" s="10"/>
      <c r="AJ10" s="10"/>
      <c r="AK10" s="10"/>
      <c r="AL10" s="10"/>
      <c r="AM10" s="10"/>
      <c r="AN10" s="10"/>
    </row>
    <row r="11" spans="2:40" x14ac:dyDescent="0.25">
      <c r="B11" s="36" t="s">
        <v>167</v>
      </c>
      <c r="C11" s="5">
        <v>5</v>
      </c>
      <c r="D11" s="5">
        <v>0</v>
      </c>
      <c r="E11" s="5">
        <v>5</v>
      </c>
      <c r="F11" s="18"/>
      <c r="G11" s="18"/>
      <c r="H11" s="18"/>
      <c r="I11" s="36" t="s">
        <v>167</v>
      </c>
      <c r="J11" s="5">
        <v>3</v>
      </c>
      <c r="K11" s="5">
        <v>0</v>
      </c>
      <c r="L11" s="5">
        <v>6</v>
      </c>
      <c r="M11" s="18"/>
      <c r="N11" s="18"/>
      <c r="O11" s="18"/>
      <c r="P11" s="36" t="s">
        <v>167</v>
      </c>
      <c r="Q11" s="5">
        <v>1</v>
      </c>
      <c r="R11" s="5">
        <v>0</v>
      </c>
      <c r="S11" s="5">
        <v>9</v>
      </c>
      <c r="T11" s="18"/>
      <c r="U11" s="18"/>
      <c r="V11" s="18"/>
      <c r="W11" s="36" t="s">
        <v>167</v>
      </c>
      <c r="X11" s="5">
        <v>0</v>
      </c>
      <c r="Y11" s="5">
        <v>0</v>
      </c>
      <c r="Z11" s="5">
        <v>9</v>
      </c>
      <c r="AA11" s="14"/>
      <c r="AB11" s="14"/>
      <c r="AC11" s="10"/>
      <c r="AD11" s="36" t="s">
        <v>167</v>
      </c>
      <c r="AE11" s="49">
        <v>0</v>
      </c>
      <c r="AF11" s="49">
        <v>0</v>
      </c>
      <c r="AG11" s="49">
        <v>8</v>
      </c>
      <c r="AH11" s="10"/>
      <c r="AI11" s="10"/>
      <c r="AJ11" s="10"/>
      <c r="AK11" s="10"/>
      <c r="AL11" s="10"/>
      <c r="AM11" s="10"/>
      <c r="AN11" s="10"/>
    </row>
    <row r="12" spans="2:40" x14ac:dyDescent="0.25">
      <c r="B12" s="36" t="s">
        <v>174</v>
      </c>
      <c r="C12" s="5"/>
      <c r="D12" s="5"/>
      <c r="E12" s="5"/>
      <c r="F12" s="18"/>
      <c r="G12" s="18"/>
      <c r="H12" s="18"/>
      <c r="I12" s="36" t="s">
        <v>174</v>
      </c>
      <c r="J12" s="5"/>
      <c r="K12" s="5"/>
      <c r="L12" s="5"/>
      <c r="M12" s="18"/>
      <c r="N12" s="18"/>
      <c r="O12" s="18"/>
      <c r="P12" s="36" t="s">
        <v>174</v>
      </c>
      <c r="Q12" s="5"/>
      <c r="R12" s="5"/>
      <c r="S12" s="5"/>
      <c r="T12" s="18"/>
      <c r="U12" s="18"/>
      <c r="V12" s="18"/>
      <c r="W12" s="36" t="s">
        <v>174</v>
      </c>
      <c r="X12" s="5">
        <v>5</v>
      </c>
      <c r="Y12" s="5">
        <v>1</v>
      </c>
      <c r="Z12" s="5">
        <v>3</v>
      </c>
      <c r="AA12" s="14"/>
      <c r="AB12" s="14"/>
      <c r="AD12" s="36" t="s">
        <v>174</v>
      </c>
      <c r="AE12" s="49">
        <v>5</v>
      </c>
      <c r="AF12" s="49">
        <v>1</v>
      </c>
      <c r="AG12" s="49">
        <v>4</v>
      </c>
    </row>
    <row r="13" spans="2:40" x14ac:dyDescent="0.25">
      <c r="B13" s="36" t="s">
        <v>179</v>
      </c>
      <c r="C13" s="5">
        <v>2</v>
      </c>
      <c r="D13" s="5"/>
      <c r="E13" s="5">
        <v>7</v>
      </c>
      <c r="F13" s="18"/>
      <c r="G13" s="18"/>
      <c r="H13" s="18"/>
      <c r="I13" s="36" t="s">
        <v>179</v>
      </c>
      <c r="J13" s="5">
        <v>2</v>
      </c>
      <c r="K13" s="5"/>
      <c r="L13" s="5">
        <v>7</v>
      </c>
      <c r="M13" s="18"/>
      <c r="N13" s="18"/>
      <c r="O13" s="18"/>
      <c r="P13" s="36" t="s">
        <v>179</v>
      </c>
      <c r="Q13" s="5">
        <v>2</v>
      </c>
      <c r="R13" s="5"/>
      <c r="S13" s="5">
        <v>6</v>
      </c>
      <c r="T13" s="18"/>
      <c r="U13" s="18"/>
      <c r="V13" s="18"/>
      <c r="W13" s="36" t="s">
        <v>179</v>
      </c>
      <c r="X13" s="5">
        <v>2</v>
      </c>
      <c r="Y13" s="5">
        <v>0</v>
      </c>
      <c r="Z13" s="5">
        <v>7</v>
      </c>
      <c r="AA13" s="14"/>
      <c r="AB13" s="14"/>
      <c r="AD13" s="36" t="s">
        <v>179</v>
      </c>
      <c r="AE13" s="49">
        <v>2</v>
      </c>
      <c r="AF13" s="49">
        <v>0</v>
      </c>
      <c r="AG13" s="49">
        <v>7</v>
      </c>
    </row>
    <row r="14" spans="2:40" x14ac:dyDescent="0.25">
      <c r="B14" s="36" t="s">
        <v>188</v>
      </c>
      <c r="C14" s="5"/>
      <c r="D14" s="5"/>
      <c r="E14" s="5"/>
      <c r="F14" s="18"/>
      <c r="G14" s="18"/>
      <c r="H14" s="18"/>
      <c r="I14" s="36" t="s">
        <v>188</v>
      </c>
      <c r="J14" s="5"/>
      <c r="K14" s="5"/>
      <c r="L14" s="5"/>
      <c r="M14" s="18"/>
      <c r="N14" s="18"/>
      <c r="O14" s="18"/>
      <c r="P14" s="36" t="s">
        <v>188</v>
      </c>
      <c r="Q14" s="5">
        <v>2</v>
      </c>
      <c r="R14" s="5">
        <v>1</v>
      </c>
      <c r="S14" s="5">
        <v>13</v>
      </c>
      <c r="T14" s="18"/>
      <c r="U14" s="18"/>
      <c r="V14" s="18"/>
      <c r="W14" s="36" t="s">
        <v>188</v>
      </c>
      <c r="X14" s="5">
        <v>2</v>
      </c>
      <c r="Y14" s="5">
        <v>1</v>
      </c>
      <c r="Z14" s="5">
        <v>15</v>
      </c>
      <c r="AA14" s="14"/>
      <c r="AB14" s="14"/>
      <c r="AD14" s="36" t="s">
        <v>188</v>
      </c>
      <c r="AE14" s="49">
        <v>1</v>
      </c>
      <c r="AF14" s="49">
        <v>2</v>
      </c>
      <c r="AG14" s="49">
        <v>14</v>
      </c>
    </row>
    <row r="15" spans="2:40" x14ac:dyDescent="0.25">
      <c r="B15" s="36" t="s">
        <v>194</v>
      </c>
      <c r="C15" s="5"/>
      <c r="D15" s="5"/>
      <c r="E15" s="5"/>
      <c r="F15" s="18"/>
      <c r="G15" s="18"/>
      <c r="H15" s="18"/>
      <c r="I15" s="36" t="s">
        <v>194</v>
      </c>
      <c r="J15" s="5"/>
      <c r="K15" s="5"/>
      <c r="L15" s="5"/>
      <c r="M15" s="18"/>
      <c r="N15" s="18"/>
      <c r="O15" s="18"/>
      <c r="P15" s="36" t="s">
        <v>194</v>
      </c>
      <c r="Q15" s="5">
        <v>2</v>
      </c>
      <c r="R15" s="5">
        <v>1</v>
      </c>
      <c r="S15" s="5">
        <v>9</v>
      </c>
      <c r="T15" s="18"/>
      <c r="U15" s="18"/>
      <c r="V15" s="18"/>
      <c r="W15" s="36" t="s">
        <v>194</v>
      </c>
      <c r="X15" s="5">
        <v>1</v>
      </c>
      <c r="Y15" s="5">
        <v>0</v>
      </c>
      <c r="Z15" s="5">
        <v>12</v>
      </c>
      <c r="AA15" s="14"/>
      <c r="AB15" s="14"/>
      <c r="AD15" s="36" t="s">
        <v>194</v>
      </c>
      <c r="AE15" s="49">
        <v>1</v>
      </c>
      <c r="AF15" s="49">
        <v>0</v>
      </c>
      <c r="AG15" s="49">
        <v>12</v>
      </c>
    </row>
    <row r="16" spans="2:40" x14ac:dyDescent="0.25">
      <c r="B16" s="36" t="s">
        <v>200</v>
      </c>
      <c r="C16" s="5">
        <v>2</v>
      </c>
      <c r="D16" s="5">
        <v>0</v>
      </c>
      <c r="E16" s="5">
        <v>9</v>
      </c>
      <c r="F16" s="18"/>
      <c r="G16" s="18"/>
      <c r="H16" s="18"/>
      <c r="I16" s="36" t="s">
        <v>200</v>
      </c>
      <c r="J16" s="5">
        <v>2</v>
      </c>
      <c r="K16" s="5">
        <v>0</v>
      </c>
      <c r="L16" s="5">
        <v>9</v>
      </c>
      <c r="M16" s="18"/>
      <c r="N16" s="18"/>
      <c r="O16" s="18"/>
      <c r="P16" s="36" t="s">
        <v>200</v>
      </c>
      <c r="Q16" s="5">
        <v>2</v>
      </c>
      <c r="R16" s="5">
        <v>0</v>
      </c>
      <c r="S16" s="5">
        <v>9</v>
      </c>
      <c r="T16" s="18"/>
      <c r="U16" s="18"/>
      <c r="V16" s="18"/>
      <c r="W16" s="36" t="s">
        <v>200</v>
      </c>
      <c r="X16" s="5">
        <v>3</v>
      </c>
      <c r="Y16" s="5">
        <v>0</v>
      </c>
      <c r="Z16" s="5">
        <v>8</v>
      </c>
      <c r="AA16" s="14"/>
      <c r="AB16" s="14"/>
      <c r="AD16" s="36" t="s">
        <v>200</v>
      </c>
      <c r="AE16" s="49">
        <v>1</v>
      </c>
      <c r="AF16" s="49">
        <v>2</v>
      </c>
      <c r="AG16" s="49">
        <v>8</v>
      </c>
    </row>
    <row r="17" spans="2:33" x14ac:dyDescent="0.25">
      <c r="B17" s="36" t="s">
        <v>206</v>
      </c>
      <c r="C17" s="5">
        <v>2</v>
      </c>
      <c r="D17" s="5"/>
      <c r="E17" s="5">
        <v>10</v>
      </c>
      <c r="F17" s="18"/>
      <c r="G17" s="18"/>
      <c r="H17" s="18"/>
      <c r="I17" s="36" t="s">
        <v>206</v>
      </c>
      <c r="J17" s="5">
        <v>2</v>
      </c>
      <c r="K17" s="5"/>
      <c r="L17" s="5">
        <v>11</v>
      </c>
      <c r="M17" s="18"/>
      <c r="N17" s="18"/>
      <c r="O17" s="18"/>
      <c r="P17" s="36" t="s">
        <v>206</v>
      </c>
      <c r="Q17" s="5">
        <v>2</v>
      </c>
      <c r="R17" s="5"/>
      <c r="S17" s="5">
        <v>12</v>
      </c>
      <c r="T17" s="18"/>
      <c r="U17" s="18"/>
      <c r="V17" s="18"/>
      <c r="W17" s="36" t="s">
        <v>206</v>
      </c>
      <c r="X17" s="5">
        <v>2</v>
      </c>
      <c r="Y17" s="5">
        <v>0</v>
      </c>
      <c r="Z17" s="5">
        <v>14</v>
      </c>
      <c r="AA17" s="14"/>
      <c r="AB17" s="14"/>
      <c r="AD17" s="36" t="s">
        <v>206</v>
      </c>
      <c r="AE17" s="49">
        <v>2</v>
      </c>
      <c r="AF17" s="49">
        <v>0</v>
      </c>
      <c r="AG17" s="49">
        <v>14</v>
      </c>
    </row>
    <row r="18" spans="2:33" x14ac:dyDescent="0.25">
      <c r="B18" s="36" t="s">
        <v>59</v>
      </c>
      <c r="C18" s="5"/>
      <c r="D18" s="5"/>
      <c r="E18" s="5"/>
      <c r="F18" s="18"/>
      <c r="G18" s="18"/>
      <c r="H18" s="18"/>
      <c r="I18" s="36" t="s">
        <v>59</v>
      </c>
      <c r="J18" s="5"/>
      <c r="K18" s="5"/>
      <c r="L18" s="5"/>
      <c r="M18" s="18"/>
      <c r="N18" s="18"/>
      <c r="O18" s="18"/>
      <c r="P18" s="36" t="s">
        <v>59</v>
      </c>
      <c r="Q18" s="5"/>
      <c r="R18" s="5"/>
      <c r="S18" s="5"/>
      <c r="T18" s="18"/>
      <c r="U18" s="18"/>
      <c r="V18" s="18"/>
      <c r="W18" s="36" t="s">
        <v>59</v>
      </c>
      <c r="X18" s="5">
        <v>4</v>
      </c>
      <c r="Y18" s="5">
        <v>0</v>
      </c>
      <c r="Z18" s="5">
        <v>13</v>
      </c>
      <c r="AA18" s="14"/>
      <c r="AB18" s="14"/>
      <c r="AD18" s="36" t="s">
        <v>59</v>
      </c>
      <c r="AE18" s="49">
        <v>2</v>
      </c>
      <c r="AF18" s="49">
        <v>0</v>
      </c>
      <c r="AG18" s="49">
        <v>13</v>
      </c>
    </row>
    <row r="19" spans="2:33" x14ac:dyDescent="0.25">
      <c r="B19" s="36" t="s">
        <v>56</v>
      </c>
      <c r="C19" s="5"/>
      <c r="D19" s="5"/>
      <c r="E19" s="5"/>
      <c r="F19" s="18"/>
      <c r="G19" s="18"/>
      <c r="H19" s="18"/>
      <c r="I19" s="36" t="s">
        <v>56</v>
      </c>
      <c r="J19" s="5"/>
      <c r="K19" s="5"/>
      <c r="L19" s="5"/>
      <c r="M19" s="18"/>
      <c r="N19" s="18"/>
      <c r="O19" s="18"/>
      <c r="P19" s="36" t="s">
        <v>56</v>
      </c>
      <c r="Q19" s="5"/>
      <c r="R19" s="5"/>
      <c r="S19" s="5"/>
      <c r="T19" s="18"/>
      <c r="U19" s="18"/>
      <c r="V19" s="18"/>
      <c r="W19" s="36" t="s">
        <v>56</v>
      </c>
      <c r="X19" s="5">
        <v>0</v>
      </c>
      <c r="Y19" s="5">
        <v>0</v>
      </c>
      <c r="Z19" s="5">
        <v>6</v>
      </c>
      <c r="AA19" s="14"/>
      <c r="AB19" s="14"/>
      <c r="AD19" s="36" t="s">
        <v>56</v>
      </c>
      <c r="AE19" s="49">
        <v>7</v>
      </c>
      <c r="AF19" s="49">
        <v>0</v>
      </c>
      <c r="AG19" s="49">
        <v>13</v>
      </c>
    </row>
    <row r="20" spans="2:33" x14ac:dyDescent="0.25">
      <c r="B20" s="36" t="s">
        <v>44</v>
      </c>
      <c r="C20" s="5"/>
      <c r="D20" s="5"/>
      <c r="E20" s="5"/>
      <c r="F20" s="18"/>
      <c r="G20" s="18"/>
      <c r="H20" s="18"/>
      <c r="I20" s="36" t="s">
        <v>44</v>
      </c>
      <c r="J20" s="5"/>
      <c r="K20" s="5"/>
      <c r="L20" s="5"/>
      <c r="M20" s="18"/>
      <c r="N20" s="18"/>
      <c r="O20" s="18"/>
      <c r="P20" s="36" t="s">
        <v>44</v>
      </c>
      <c r="Q20" s="5"/>
      <c r="R20" s="5"/>
      <c r="S20" s="5"/>
      <c r="T20" s="18"/>
      <c r="U20" s="18"/>
      <c r="V20" s="18"/>
      <c r="W20" s="36" t="s">
        <v>44</v>
      </c>
      <c r="X20" s="5">
        <v>11</v>
      </c>
      <c r="Y20" s="5">
        <v>0</v>
      </c>
      <c r="Z20" s="5">
        <v>5</v>
      </c>
      <c r="AA20" s="14"/>
      <c r="AB20" s="14"/>
      <c r="AD20" s="36" t="s">
        <v>44</v>
      </c>
      <c r="AE20" s="49">
        <v>0</v>
      </c>
      <c r="AF20" s="49">
        <v>0</v>
      </c>
      <c r="AG20" s="49">
        <v>0</v>
      </c>
    </row>
    <row r="21" spans="2:33" x14ac:dyDescent="0.25">
      <c r="B21" s="36" t="s">
        <v>46</v>
      </c>
      <c r="C21" s="5"/>
      <c r="D21" s="5"/>
      <c r="E21" s="5"/>
      <c r="F21" s="18"/>
      <c r="G21" s="18"/>
      <c r="H21" s="18"/>
      <c r="I21" s="36" t="s">
        <v>46</v>
      </c>
      <c r="J21" s="5"/>
      <c r="K21" s="5"/>
      <c r="L21" s="5"/>
      <c r="M21" s="18"/>
      <c r="N21" s="18"/>
      <c r="O21" s="18"/>
      <c r="P21" s="36" t="s">
        <v>46</v>
      </c>
      <c r="Q21" s="5"/>
      <c r="R21" s="5"/>
      <c r="S21" s="5"/>
      <c r="T21" s="18"/>
      <c r="U21" s="18"/>
      <c r="V21" s="18"/>
      <c r="W21" s="36" t="s">
        <v>46</v>
      </c>
      <c r="X21" s="5">
        <v>0</v>
      </c>
      <c r="Y21" s="5">
        <v>1</v>
      </c>
      <c r="Z21" s="5">
        <v>2</v>
      </c>
      <c r="AA21" s="14"/>
      <c r="AB21" s="14"/>
      <c r="AD21" s="36" t="s">
        <v>46</v>
      </c>
      <c r="AE21" s="49">
        <v>0</v>
      </c>
      <c r="AF21" s="49">
        <v>1</v>
      </c>
      <c r="AG21" s="49">
        <v>2</v>
      </c>
    </row>
    <row r="22" spans="2:33" x14ac:dyDescent="0.25">
      <c r="B22" s="24" t="s">
        <v>61</v>
      </c>
      <c r="C22" s="5">
        <f>SUM(C4:C17)</f>
        <v>44</v>
      </c>
      <c r="D22" s="5">
        <f t="shared" ref="D22:E22" si="0">SUM(D4:D17)</f>
        <v>4</v>
      </c>
      <c r="E22" s="5">
        <f t="shared" si="0"/>
        <v>83</v>
      </c>
      <c r="F22" s="18"/>
      <c r="G22" s="18"/>
      <c r="H22" s="18"/>
      <c r="I22" s="24" t="s">
        <v>61</v>
      </c>
      <c r="J22" s="5">
        <f>SUM(J4:J17)</f>
        <v>43</v>
      </c>
      <c r="K22" s="5">
        <f t="shared" ref="K22:L22" si="1">SUM(K4:K17)</f>
        <v>4</v>
      </c>
      <c r="L22" s="5">
        <f t="shared" si="1"/>
        <v>91</v>
      </c>
      <c r="M22" s="18"/>
      <c r="N22" s="18"/>
      <c r="O22" s="18"/>
      <c r="P22" s="24" t="s">
        <v>61</v>
      </c>
      <c r="Q22" s="5">
        <f>SUM(Q4:Q17)</f>
        <v>54</v>
      </c>
      <c r="R22" s="5">
        <f t="shared" ref="R22:S22" si="2">SUM(R4:R17)</f>
        <v>8</v>
      </c>
      <c r="S22" s="5">
        <f t="shared" si="2"/>
        <v>129</v>
      </c>
      <c r="T22" s="18"/>
      <c r="U22" s="18"/>
      <c r="V22" s="18"/>
      <c r="W22" s="24" t="s">
        <v>61</v>
      </c>
      <c r="X22" s="5">
        <f>SUM(X4:X17)</f>
        <v>50</v>
      </c>
      <c r="Y22" s="5">
        <f t="shared" ref="Y22:Z22" si="3">SUM(Y4:Y17)</f>
        <v>14</v>
      </c>
      <c r="Z22" s="5">
        <f t="shared" si="3"/>
        <v>153</v>
      </c>
      <c r="AA22" s="14"/>
      <c r="AB22" s="14"/>
      <c r="AD22" s="24" t="s">
        <v>61</v>
      </c>
      <c r="AE22" s="5">
        <f>SUM(AE4:AE17)</f>
        <v>45</v>
      </c>
      <c r="AF22" s="5">
        <f t="shared" ref="AF22:AG22" si="4">SUM(AF4:AF17)</f>
        <v>17</v>
      </c>
      <c r="AG22" s="5">
        <f t="shared" si="4"/>
        <v>150</v>
      </c>
    </row>
    <row r="23" spans="2:33" x14ac:dyDescent="0.25">
      <c r="B23" s="8"/>
      <c r="C23" s="9"/>
      <c r="D23" s="9"/>
      <c r="E23" s="9"/>
      <c r="F23" s="9"/>
      <c r="G23" s="9"/>
      <c r="H23" s="10"/>
    </row>
    <row r="24" spans="2:33" x14ac:dyDescent="0.25">
      <c r="B24" s="10"/>
      <c r="C24" s="10"/>
      <c r="D24" s="10"/>
      <c r="E24" s="10"/>
      <c r="F24" s="10"/>
      <c r="G24" s="10"/>
      <c r="H24" s="10"/>
    </row>
    <row r="25" spans="2:33" ht="48" x14ac:dyDescent="0.25">
      <c r="B25" s="26"/>
      <c r="C25" s="4" t="s">
        <v>66</v>
      </c>
      <c r="D25" s="4" t="s">
        <v>67</v>
      </c>
      <c r="E25" s="4" t="s">
        <v>68</v>
      </c>
      <c r="F25" s="17"/>
      <c r="G25" s="17"/>
      <c r="H25" s="10"/>
    </row>
    <row r="26" spans="2:33" x14ac:dyDescent="0.25">
      <c r="B26" s="4">
        <v>2008</v>
      </c>
      <c r="C26" s="5">
        <f>C22</f>
        <v>44</v>
      </c>
      <c r="D26" s="5">
        <f t="shared" ref="D26:E26" si="5">D22</f>
        <v>4</v>
      </c>
      <c r="E26" s="5">
        <f t="shared" si="5"/>
        <v>83</v>
      </c>
      <c r="F26" s="18"/>
      <c r="G26" s="18"/>
      <c r="H26" s="10"/>
    </row>
    <row r="27" spans="2:33" x14ac:dyDescent="0.25">
      <c r="B27" s="4">
        <v>2009</v>
      </c>
      <c r="C27" s="5">
        <f>J22</f>
        <v>43</v>
      </c>
      <c r="D27" s="5">
        <f t="shared" ref="D27:E27" si="6">K22</f>
        <v>4</v>
      </c>
      <c r="E27" s="5">
        <f t="shared" si="6"/>
        <v>91</v>
      </c>
      <c r="F27" s="18"/>
      <c r="G27" s="18"/>
      <c r="H27" s="10"/>
    </row>
    <row r="28" spans="2:33" x14ac:dyDescent="0.25">
      <c r="B28" s="4">
        <v>2010</v>
      </c>
      <c r="C28" s="5">
        <f>Q22</f>
        <v>54</v>
      </c>
      <c r="D28" s="5">
        <f t="shared" ref="D28:E28" si="7">R22</f>
        <v>8</v>
      </c>
      <c r="E28" s="5">
        <f t="shared" si="7"/>
        <v>129</v>
      </c>
      <c r="F28" s="18"/>
      <c r="G28" s="18"/>
      <c r="H28" s="10"/>
    </row>
    <row r="29" spans="2:33" x14ac:dyDescent="0.25">
      <c r="B29" s="4">
        <v>2011</v>
      </c>
      <c r="C29" s="5">
        <f>X22</f>
        <v>50</v>
      </c>
      <c r="D29" s="5">
        <f t="shared" ref="D29:E29" si="8">Y22</f>
        <v>14</v>
      </c>
      <c r="E29" s="5">
        <f t="shared" si="8"/>
        <v>153</v>
      </c>
      <c r="F29" s="18"/>
      <c r="G29" s="18"/>
      <c r="H29" s="10"/>
    </row>
    <row r="30" spans="2:33" x14ac:dyDescent="0.25">
      <c r="B30" s="4">
        <v>2012</v>
      </c>
      <c r="C30" s="5">
        <v>45</v>
      </c>
      <c r="D30" s="5">
        <v>17</v>
      </c>
      <c r="E30" s="5">
        <v>150</v>
      </c>
      <c r="F30" s="18"/>
      <c r="G30" s="18"/>
      <c r="H30" s="10"/>
    </row>
    <row r="31" spans="2:33" x14ac:dyDescent="0.25">
      <c r="B31" s="11"/>
      <c r="C31" s="12"/>
      <c r="D31" s="12"/>
      <c r="E31" s="12"/>
      <c r="F31" s="12"/>
      <c r="G31" s="12"/>
      <c r="H31" s="10"/>
    </row>
    <row r="32" spans="2:33" x14ac:dyDescent="0.25">
      <c r="B32" s="8"/>
      <c r="C32" s="13"/>
      <c r="D32" s="13"/>
      <c r="E32" s="13"/>
      <c r="F32" s="13"/>
      <c r="G32" s="13"/>
      <c r="H32" s="10"/>
    </row>
    <row r="33" spans="2:8" x14ac:dyDescent="0.25">
      <c r="B33" s="8"/>
      <c r="C33" s="13"/>
      <c r="D33" s="13"/>
      <c r="E33" s="13"/>
      <c r="F33" s="13"/>
      <c r="G33" s="13"/>
      <c r="H33" s="10"/>
    </row>
    <row r="34" spans="2:8" x14ac:dyDescent="0.25">
      <c r="B34" s="8"/>
      <c r="C34" s="13"/>
      <c r="D34" s="13"/>
      <c r="E34" s="13"/>
      <c r="F34" s="13"/>
      <c r="G34" s="13"/>
      <c r="H34" s="10"/>
    </row>
    <row r="35" spans="2:8" x14ac:dyDescent="0.25">
      <c r="B35" s="10"/>
      <c r="C35" s="10"/>
      <c r="D35" s="10"/>
      <c r="E35" s="10"/>
      <c r="F35" s="10"/>
      <c r="G35" s="10"/>
      <c r="H35" s="10"/>
    </row>
    <row r="36" spans="2:8" x14ac:dyDescent="0.25">
      <c r="B36" s="11"/>
      <c r="C36" s="12"/>
      <c r="D36" s="12"/>
      <c r="E36" s="12"/>
      <c r="F36" s="12"/>
      <c r="G36" s="12"/>
      <c r="H36" s="10"/>
    </row>
    <row r="37" spans="2:8" x14ac:dyDescent="0.25">
      <c r="B37" s="8"/>
      <c r="C37" s="13"/>
      <c r="D37" s="13"/>
      <c r="E37" s="13"/>
      <c r="F37" s="13"/>
      <c r="G37" s="13"/>
      <c r="H37" s="10"/>
    </row>
    <row r="38" spans="2:8" x14ac:dyDescent="0.25">
      <c r="B38" s="8"/>
      <c r="C38" s="13"/>
      <c r="D38" s="13"/>
      <c r="E38" s="13"/>
      <c r="F38" s="13"/>
      <c r="G38" s="13"/>
      <c r="H38" s="10"/>
    </row>
    <row r="39" spans="2:8" x14ac:dyDescent="0.25">
      <c r="B39" s="8"/>
      <c r="C39" s="13"/>
      <c r="D39" s="13"/>
      <c r="E39" s="13"/>
      <c r="F39" s="13"/>
      <c r="G39" s="13"/>
      <c r="H39" s="1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0"/>
  <sheetViews>
    <sheetView zoomScale="90" zoomScaleNormal="90" workbookViewId="0">
      <selection activeCell="B1" sqref="B1"/>
    </sheetView>
  </sheetViews>
  <sheetFormatPr defaultRowHeight="15" x14ac:dyDescent="0.25"/>
  <cols>
    <col min="1" max="1" width="9.140625" style="2"/>
    <col min="2" max="2" width="23.7109375" style="2" bestFit="1" customWidth="1"/>
    <col min="3" max="5" width="9.7109375" style="2" customWidth="1"/>
    <col min="6" max="6" width="12.7109375" style="2" customWidth="1"/>
    <col min="7" max="7" width="70.42578125" style="2" customWidth="1"/>
    <col min="8" max="8" width="5" style="2" customWidth="1"/>
    <col min="9" max="9" width="23.7109375" style="2" bestFit="1" customWidth="1"/>
    <col min="10" max="12" width="9.7109375" style="2" customWidth="1"/>
    <col min="13" max="13" width="12.7109375" style="2" customWidth="1"/>
    <col min="14" max="14" width="69.28515625" style="2" customWidth="1"/>
    <col min="15" max="15" width="3.7109375" style="2" customWidth="1"/>
    <col min="16" max="16" width="23.7109375" style="2" bestFit="1" customWidth="1"/>
    <col min="17" max="19" width="9.7109375" style="2" customWidth="1"/>
    <col min="20" max="20" width="12.7109375" style="2" customWidth="1"/>
    <col min="21" max="21" width="69.140625" style="2" customWidth="1"/>
    <col min="22" max="22" width="4.85546875" style="2" customWidth="1"/>
    <col min="23" max="23" width="23.7109375" style="2" bestFit="1" customWidth="1"/>
    <col min="24" max="26" width="9.7109375" style="2" customWidth="1"/>
    <col min="27" max="27" width="12.7109375" style="2" customWidth="1"/>
    <col min="28" max="28" width="64.7109375" style="2" customWidth="1"/>
    <col min="29" max="29" width="4.85546875" style="2" customWidth="1"/>
    <col min="30" max="30" width="27.85546875" style="2" bestFit="1" customWidth="1"/>
    <col min="31" max="35" width="9.140625" style="2"/>
    <col min="36" max="40" width="9.140625" style="2" customWidth="1"/>
    <col min="41" max="16384" width="9.140625" style="2"/>
  </cols>
  <sheetData>
    <row r="1" spans="2:40" x14ac:dyDescent="0.25">
      <c r="B1" s="1" t="s">
        <v>69</v>
      </c>
    </row>
    <row r="3" spans="2:40" ht="36" x14ac:dyDescent="0.25">
      <c r="B3" s="3">
        <v>2008</v>
      </c>
      <c r="C3" s="6" t="s">
        <v>70</v>
      </c>
      <c r="D3" s="6" t="s">
        <v>71</v>
      </c>
      <c r="E3" s="6" t="s">
        <v>72</v>
      </c>
      <c r="F3" s="17"/>
      <c r="G3" s="17"/>
      <c r="I3" s="3">
        <v>2009</v>
      </c>
      <c r="J3" s="6" t="s">
        <v>70</v>
      </c>
      <c r="K3" s="6" t="s">
        <v>71</v>
      </c>
      <c r="L3" s="6" t="s">
        <v>72</v>
      </c>
      <c r="M3" s="17"/>
      <c r="N3" s="17"/>
      <c r="O3" s="10"/>
      <c r="P3" s="3">
        <v>2010</v>
      </c>
      <c r="Q3" s="6" t="s">
        <v>70</v>
      </c>
      <c r="R3" s="6" t="s">
        <v>71</v>
      </c>
      <c r="S3" s="6" t="s">
        <v>72</v>
      </c>
      <c r="T3" s="17"/>
      <c r="U3" s="17"/>
      <c r="V3" s="10"/>
      <c r="W3" s="3">
        <v>2011</v>
      </c>
      <c r="X3" s="6" t="s">
        <v>70</v>
      </c>
      <c r="Y3" s="6" t="s">
        <v>71</v>
      </c>
      <c r="Z3" s="6" t="s">
        <v>72</v>
      </c>
      <c r="AA3" s="14"/>
      <c r="AB3" s="14"/>
      <c r="AC3" s="16"/>
      <c r="AD3" s="3">
        <v>2012</v>
      </c>
      <c r="AE3" s="6" t="s">
        <v>70</v>
      </c>
      <c r="AF3" s="6" t="s">
        <v>71</v>
      </c>
      <c r="AG3" s="6" t="s">
        <v>72</v>
      </c>
      <c r="AH3" s="10"/>
      <c r="AI3" s="10"/>
      <c r="AJ3" s="11"/>
      <c r="AK3" s="12"/>
      <c r="AL3" s="12"/>
      <c r="AM3" s="12"/>
      <c r="AN3" s="16"/>
    </row>
    <row r="4" spans="2:40" x14ac:dyDescent="0.25">
      <c r="B4" s="35" t="s">
        <v>54</v>
      </c>
      <c r="C4" s="5">
        <v>3</v>
      </c>
      <c r="D4" s="5">
        <v>1</v>
      </c>
      <c r="E4" s="5">
        <v>32</v>
      </c>
      <c r="F4" s="18"/>
      <c r="G4" s="18"/>
      <c r="H4" s="27"/>
      <c r="I4" s="35" t="s">
        <v>54</v>
      </c>
      <c r="J4" s="5">
        <v>2</v>
      </c>
      <c r="K4" s="5" t="s">
        <v>224</v>
      </c>
      <c r="L4" s="5">
        <v>37</v>
      </c>
      <c r="M4" s="18"/>
      <c r="N4" s="18"/>
      <c r="O4" s="30"/>
      <c r="P4" s="35" t="s">
        <v>54</v>
      </c>
      <c r="Q4" s="5">
        <v>1</v>
      </c>
      <c r="R4" s="5">
        <v>2</v>
      </c>
      <c r="S4" s="5">
        <v>36</v>
      </c>
      <c r="T4" s="18"/>
      <c r="U4" s="18"/>
      <c r="V4" s="30"/>
      <c r="W4" s="35" t="s">
        <v>54</v>
      </c>
      <c r="X4" s="5">
        <v>11</v>
      </c>
      <c r="Y4" s="5">
        <v>7</v>
      </c>
      <c r="Z4" s="5">
        <v>22</v>
      </c>
      <c r="AA4" s="14"/>
      <c r="AB4" s="14"/>
      <c r="AC4" s="15"/>
      <c r="AD4" s="35" t="s">
        <v>54</v>
      </c>
      <c r="AE4" s="49">
        <v>0</v>
      </c>
      <c r="AF4" s="49">
        <v>0</v>
      </c>
      <c r="AG4" s="49">
        <v>39</v>
      </c>
      <c r="AH4" s="10"/>
      <c r="AI4" s="10"/>
      <c r="AJ4" s="8"/>
      <c r="AK4" s="15"/>
      <c r="AL4" s="15"/>
      <c r="AM4" s="15"/>
      <c r="AN4" s="15"/>
    </row>
    <row r="5" spans="2:40" x14ac:dyDescent="0.25">
      <c r="B5" s="35" t="s">
        <v>131</v>
      </c>
      <c r="C5" s="5">
        <v>2</v>
      </c>
      <c r="D5" s="5">
        <v>2</v>
      </c>
      <c r="E5" s="5">
        <v>26</v>
      </c>
      <c r="F5" s="18"/>
      <c r="G5" s="18"/>
      <c r="H5" s="29"/>
      <c r="I5" s="35" t="s">
        <v>131</v>
      </c>
      <c r="J5" s="5">
        <v>3</v>
      </c>
      <c r="K5" s="5">
        <v>2</v>
      </c>
      <c r="L5" s="5">
        <v>25</v>
      </c>
      <c r="M5" s="18"/>
      <c r="N5" s="18"/>
      <c r="O5" s="32"/>
      <c r="P5" s="35" t="s">
        <v>131</v>
      </c>
      <c r="Q5" s="5">
        <v>4</v>
      </c>
      <c r="R5" s="5">
        <v>3</v>
      </c>
      <c r="S5" s="5">
        <v>21</v>
      </c>
      <c r="T5" s="18"/>
      <c r="U5" s="18"/>
      <c r="V5" s="32"/>
      <c r="W5" s="35" t="s">
        <v>131</v>
      </c>
      <c r="X5" s="5">
        <v>8</v>
      </c>
      <c r="Y5" s="5">
        <v>3</v>
      </c>
      <c r="Z5" s="5">
        <v>22</v>
      </c>
      <c r="AA5" s="14"/>
      <c r="AB5" s="14"/>
      <c r="AC5" s="15"/>
      <c r="AD5" s="35" t="s">
        <v>131</v>
      </c>
      <c r="AE5" s="49">
        <v>7</v>
      </c>
      <c r="AF5" s="49">
        <v>4</v>
      </c>
      <c r="AG5" s="49">
        <v>22</v>
      </c>
      <c r="AH5" s="10"/>
      <c r="AI5" s="10"/>
      <c r="AJ5" s="8"/>
      <c r="AK5" s="15"/>
      <c r="AL5" s="15"/>
      <c r="AM5" s="15"/>
      <c r="AN5" s="15"/>
    </row>
    <row r="6" spans="2:40" x14ac:dyDescent="0.25">
      <c r="B6" s="35" t="s">
        <v>136</v>
      </c>
      <c r="C6" s="5"/>
      <c r="D6" s="5" t="s">
        <v>224</v>
      </c>
      <c r="E6" s="5" t="s">
        <v>224</v>
      </c>
      <c r="F6" s="18"/>
      <c r="G6" s="18"/>
      <c r="H6" s="29"/>
      <c r="I6" s="35" t="s">
        <v>136</v>
      </c>
      <c r="J6" s="5" t="s">
        <v>224</v>
      </c>
      <c r="K6" s="5" t="s">
        <v>224</v>
      </c>
      <c r="L6" s="5" t="s">
        <v>224</v>
      </c>
      <c r="M6" s="18"/>
      <c r="N6" s="18"/>
      <c r="O6" s="32"/>
      <c r="P6" s="35" t="s">
        <v>136</v>
      </c>
      <c r="Q6" s="5">
        <v>4</v>
      </c>
      <c r="R6" s="5">
        <v>5</v>
      </c>
      <c r="S6" s="5">
        <v>5</v>
      </c>
      <c r="T6" s="18"/>
      <c r="U6" s="18"/>
      <c r="V6" s="31"/>
      <c r="W6" s="35" t="s">
        <v>136</v>
      </c>
      <c r="X6" s="5">
        <v>6</v>
      </c>
      <c r="Y6" s="5">
        <v>2</v>
      </c>
      <c r="Z6" s="5">
        <v>6</v>
      </c>
      <c r="AA6" s="14"/>
      <c r="AB6" s="14"/>
      <c r="AC6" s="15"/>
      <c r="AD6" s="35" t="s">
        <v>136</v>
      </c>
      <c r="AE6" s="49">
        <v>4</v>
      </c>
      <c r="AF6" s="49">
        <v>3</v>
      </c>
      <c r="AG6" s="49">
        <v>6</v>
      </c>
      <c r="AH6" s="10"/>
      <c r="AI6" s="10"/>
      <c r="AJ6" s="8"/>
      <c r="AK6" s="15"/>
      <c r="AL6" s="15"/>
      <c r="AM6" s="15"/>
      <c r="AN6" s="15"/>
    </row>
    <row r="7" spans="2:40" x14ac:dyDescent="0.25">
      <c r="B7" s="36" t="s">
        <v>143</v>
      </c>
      <c r="C7" s="5"/>
      <c r="D7" s="5" t="s">
        <v>224</v>
      </c>
      <c r="E7" s="5" t="s">
        <v>224</v>
      </c>
      <c r="F7" s="18"/>
      <c r="G7" s="18"/>
      <c r="H7" s="29"/>
      <c r="I7" s="36" t="s">
        <v>143</v>
      </c>
      <c r="J7" s="5" t="s">
        <v>224</v>
      </c>
      <c r="K7" s="5" t="s">
        <v>224</v>
      </c>
      <c r="L7" s="5" t="s">
        <v>224</v>
      </c>
      <c r="M7" s="18"/>
      <c r="N7" s="18"/>
      <c r="O7" s="32"/>
      <c r="P7" s="36" t="s">
        <v>143</v>
      </c>
      <c r="Q7" s="5" t="s">
        <v>224</v>
      </c>
      <c r="R7" s="5">
        <v>3</v>
      </c>
      <c r="S7" s="5">
        <v>8</v>
      </c>
      <c r="T7" s="18"/>
      <c r="U7" s="18"/>
      <c r="V7" s="32"/>
      <c r="W7" s="36" t="s">
        <v>143</v>
      </c>
      <c r="X7" s="5">
        <v>1</v>
      </c>
      <c r="Y7" s="5">
        <v>2</v>
      </c>
      <c r="Z7" s="5">
        <v>9</v>
      </c>
      <c r="AA7" s="14"/>
      <c r="AB7" s="14"/>
      <c r="AC7" s="15"/>
      <c r="AD7" s="36" t="s">
        <v>143</v>
      </c>
      <c r="AE7" s="49">
        <v>1</v>
      </c>
      <c r="AF7" s="49">
        <v>2</v>
      </c>
      <c r="AG7" s="49">
        <v>9</v>
      </c>
      <c r="AH7" s="10"/>
      <c r="AI7" s="10"/>
      <c r="AJ7" s="17"/>
      <c r="AK7" s="15"/>
      <c r="AL7" s="15"/>
      <c r="AM7" s="15"/>
      <c r="AN7" s="15"/>
    </row>
    <row r="8" spans="2:40" x14ac:dyDescent="0.25">
      <c r="B8" s="36" t="s">
        <v>148</v>
      </c>
      <c r="C8" s="5">
        <v>1</v>
      </c>
      <c r="D8" s="5">
        <v>1</v>
      </c>
      <c r="E8" s="5">
        <v>7</v>
      </c>
      <c r="F8" s="18"/>
      <c r="G8" s="18"/>
      <c r="H8" s="28"/>
      <c r="I8" s="36" t="s">
        <v>148</v>
      </c>
      <c r="J8" s="5">
        <v>3</v>
      </c>
      <c r="K8" s="5">
        <v>1</v>
      </c>
      <c r="L8" s="5">
        <v>8</v>
      </c>
      <c r="M8" s="18"/>
      <c r="N8" s="18"/>
      <c r="O8" s="31"/>
      <c r="P8" s="36" t="s">
        <v>148</v>
      </c>
      <c r="Q8" s="5">
        <v>1</v>
      </c>
      <c r="R8" s="5">
        <v>3</v>
      </c>
      <c r="S8" s="5">
        <v>8</v>
      </c>
      <c r="T8" s="18"/>
      <c r="U8" s="18"/>
      <c r="V8" s="31"/>
      <c r="W8" s="36" t="s">
        <v>148</v>
      </c>
      <c r="X8" s="5">
        <v>2</v>
      </c>
      <c r="Y8" s="5">
        <v>2</v>
      </c>
      <c r="Z8" s="5">
        <v>8</v>
      </c>
      <c r="AA8" s="14"/>
      <c r="AB8" s="14"/>
      <c r="AC8" s="15"/>
      <c r="AD8" s="36" t="s">
        <v>148</v>
      </c>
      <c r="AE8" s="49">
        <v>1</v>
      </c>
      <c r="AF8" s="49">
        <v>2</v>
      </c>
      <c r="AG8" s="49">
        <v>7</v>
      </c>
      <c r="AH8" s="10"/>
      <c r="AI8" s="10"/>
      <c r="AJ8" s="17"/>
      <c r="AK8" s="15"/>
      <c r="AL8" s="15"/>
      <c r="AM8" s="15"/>
      <c r="AN8" s="15"/>
    </row>
    <row r="9" spans="2:40" x14ac:dyDescent="0.25">
      <c r="B9" s="36" t="s">
        <v>154</v>
      </c>
      <c r="C9" s="5">
        <v>4</v>
      </c>
      <c r="D9" s="5">
        <v>0</v>
      </c>
      <c r="E9" s="5">
        <v>7</v>
      </c>
      <c r="F9" s="18"/>
      <c r="G9" s="18"/>
      <c r="H9" s="28"/>
      <c r="I9" s="36" t="s">
        <v>154</v>
      </c>
      <c r="J9" s="5">
        <v>5</v>
      </c>
      <c r="K9" s="5">
        <v>0</v>
      </c>
      <c r="L9" s="5">
        <v>6</v>
      </c>
      <c r="M9" s="18"/>
      <c r="N9" s="18"/>
      <c r="O9" s="31"/>
      <c r="P9" s="36" t="s">
        <v>154</v>
      </c>
      <c r="Q9" s="5">
        <v>6</v>
      </c>
      <c r="R9" s="5">
        <v>0</v>
      </c>
      <c r="S9" s="5">
        <v>6</v>
      </c>
      <c r="T9" s="18"/>
      <c r="U9" s="18"/>
      <c r="V9" s="31"/>
      <c r="W9" s="36" t="s">
        <v>154</v>
      </c>
      <c r="X9" s="5">
        <v>2</v>
      </c>
      <c r="Y9" s="5">
        <v>1</v>
      </c>
      <c r="Z9" s="5">
        <v>12</v>
      </c>
      <c r="AA9" s="14"/>
      <c r="AB9" s="14"/>
      <c r="AC9" s="10"/>
      <c r="AD9" s="36" t="s">
        <v>154</v>
      </c>
      <c r="AE9" s="49">
        <v>1</v>
      </c>
      <c r="AF9" s="49">
        <v>1</v>
      </c>
      <c r="AG9" s="49">
        <v>12</v>
      </c>
      <c r="AH9" s="10"/>
      <c r="AI9" s="10"/>
      <c r="AJ9" s="10"/>
      <c r="AK9" s="10"/>
      <c r="AL9" s="10"/>
      <c r="AM9" s="10"/>
      <c r="AN9" s="10"/>
    </row>
    <row r="10" spans="2:40" x14ac:dyDescent="0.25">
      <c r="B10" s="36" t="s">
        <v>159</v>
      </c>
      <c r="C10" s="5">
        <v>0</v>
      </c>
      <c r="D10" s="5" t="s">
        <v>224</v>
      </c>
      <c r="E10" s="5">
        <v>7</v>
      </c>
      <c r="F10" s="18"/>
      <c r="G10" s="18"/>
      <c r="H10" s="29"/>
      <c r="I10" s="36" t="s">
        <v>159</v>
      </c>
      <c r="J10" s="5" t="s">
        <v>224</v>
      </c>
      <c r="K10" s="5" t="s">
        <v>224</v>
      </c>
      <c r="L10" s="5">
        <v>7</v>
      </c>
      <c r="M10" s="18"/>
      <c r="N10" s="18"/>
      <c r="O10" s="32"/>
      <c r="P10" s="36" t="s">
        <v>159</v>
      </c>
      <c r="Q10" s="5">
        <v>1</v>
      </c>
      <c r="R10" s="5" t="s">
        <v>224</v>
      </c>
      <c r="S10" s="5">
        <v>6</v>
      </c>
      <c r="T10" s="18"/>
      <c r="U10" s="18"/>
      <c r="V10" s="32"/>
      <c r="W10" s="36" t="s">
        <v>159</v>
      </c>
      <c r="X10" s="5">
        <v>1</v>
      </c>
      <c r="Y10" s="5">
        <v>0</v>
      </c>
      <c r="Z10" s="5">
        <v>6</v>
      </c>
      <c r="AA10" s="14"/>
      <c r="AB10" s="14"/>
      <c r="AC10" s="10"/>
      <c r="AD10" s="36" t="s">
        <v>159</v>
      </c>
      <c r="AE10" s="49">
        <v>1</v>
      </c>
      <c r="AF10" s="49">
        <v>0</v>
      </c>
      <c r="AG10" s="49">
        <v>6</v>
      </c>
      <c r="AH10" s="10"/>
      <c r="AI10" s="10"/>
      <c r="AJ10" s="10"/>
      <c r="AK10" s="10"/>
      <c r="AL10" s="10"/>
      <c r="AM10" s="10"/>
      <c r="AN10" s="10"/>
    </row>
    <row r="11" spans="2:40" x14ac:dyDescent="0.25">
      <c r="B11" s="36" t="s">
        <v>167</v>
      </c>
      <c r="C11" s="5">
        <v>3</v>
      </c>
      <c r="D11" s="5">
        <v>2</v>
      </c>
      <c r="E11" s="5">
        <v>5</v>
      </c>
      <c r="F11" s="18"/>
      <c r="G11" s="18"/>
      <c r="H11" s="28"/>
      <c r="I11" s="36" t="s">
        <v>167</v>
      </c>
      <c r="J11" s="5">
        <v>4</v>
      </c>
      <c r="K11" s="5">
        <v>2</v>
      </c>
      <c r="L11" s="5">
        <v>3</v>
      </c>
      <c r="M11" s="18"/>
      <c r="N11" s="18"/>
      <c r="O11" s="31"/>
      <c r="P11" s="36" t="s">
        <v>167</v>
      </c>
      <c r="Q11" s="5">
        <v>6</v>
      </c>
      <c r="R11" s="5">
        <v>2</v>
      </c>
      <c r="S11" s="5">
        <v>2</v>
      </c>
      <c r="T11" s="18"/>
      <c r="U11" s="18"/>
      <c r="V11" s="31"/>
      <c r="W11" s="36" t="s">
        <v>167</v>
      </c>
      <c r="X11" s="5">
        <v>6</v>
      </c>
      <c r="Y11" s="5">
        <v>3</v>
      </c>
      <c r="Z11" s="5">
        <v>0</v>
      </c>
      <c r="AA11" s="14"/>
      <c r="AB11" s="14"/>
      <c r="AC11" s="10"/>
      <c r="AD11" s="36" t="s">
        <v>167</v>
      </c>
      <c r="AE11" s="49">
        <v>5</v>
      </c>
      <c r="AF11" s="49">
        <v>1</v>
      </c>
      <c r="AG11" s="49">
        <v>2</v>
      </c>
      <c r="AH11" s="10"/>
      <c r="AI11" s="10"/>
      <c r="AJ11" s="10"/>
      <c r="AK11" s="10"/>
      <c r="AL11" s="10"/>
      <c r="AM11" s="10"/>
      <c r="AN11" s="10"/>
    </row>
    <row r="12" spans="2:40" x14ac:dyDescent="0.25">
      <c r="B12" s="36" t="s">
        <v>174</v>
      </c>
      <c r="C12" s="5"/>
      <c r="D12" s="5" t="s">
        <v>224</v>
      </c>
      <c r="E12" s="5" t="s">
        <v>224</v>
      </c>
      <c r="F12" s="18"/>
      <c r="G12" s="18"/>
      <c r="H12" s="29"/>
      <c r="I12" s="36" t="s">
        <v>174</v>
      </c>
      <c r="J12" s="5" t="s">
        <v>224</v>
      </c>
      <c r="K12" s="5" t="s">
        <v>224</v>
      </c>
      <c r="L12" s="5" t="s">
        <v>224</v>
      </c>
      <c r="M12" s="18"/>
      <c r="N12" s="18"/>
      <c r="O12" s="32"/>
      <c r="P12" s="36" t="s">
        <v>174</v>
      </c>
      <c r="Q12" s="5" t="s">
        <v>224</v>
      </c>
      <c r="R12" s="5" t="s">
        <v>224</v>
      </c>
      <c r="S12" s="5" t="s">
        <v>224</v>
      </c>
      <c r="T12" s="18"/>
      <c r="U12" s="18"/>
      <c r="V12" s="32"/>
      <c r="W12" s="36" t="s">
        <v>174</v>
      </c>
      <c r="X12" s="5">
        <v>0</v>
      </c>
      <c r="Y12" s="5">
        <v>1</v>
      </c>
      <c r="Z12" s="5">
        <v>8</v>
      </c>
      <c r="AA12" s="14"/>
      <c r="AB12" s="14"/>
      <c r="AD12" s="36" t="s">
        <v>174</v>
      </c>
      <c r="AE12" s="49">
        <v>0</v>
      </c>
      <c r="AF12" s="49">
        <v>2</v>
      </c>
      <c r="AG12" s="49">
        <v>8</v>
      </c>
    </row>
    <row r="13" spans="2:40" x14ac:dyDescent="0.25">
      <c r="B13" s="36" t="s">
        <v>179</v>
      </c>
      <c r="C13" s="5">
        <v>0</v>
      </c>
      <c r="D13" s="5" t="s">
        <v>224</v>
      </c>
      <c r="E13" s="5">
        <v>9</v>
      </c>
      <c r="F13" s="18"/>
      <c r="G13" s="18"/>
      <c r="H13" s="29"/>
      <c r="I13" s="36" t="s">
        <v>179</v>
      </c>
      <c r="J13" s="5">
        <v>0</v>
      </c>
      <c r="K13" s="5" t="s">
        <v>224</v>
      </c>
      <c r="L13" s="5">
        <v>9</v>
      </c>
      <c r="M13" s="18"/>
      <c r="N13" s="18"/>
      <c r="O13" s="32"/>
      <c r="P13" s="36" t="s">
        <v>179</v>
      </c>
      <c r="Q13" s="5">
        <v>0</v>
      </c>
      <c r="R13" s="5" t="s">
        <v>224</v>
      </c>
      <c r="S13" s="5">
        <v>8</v>
      </c>
      <c r="T13" s="18"/>
      <c r="U13" s="18"/>
      <c r="V13" s="32"/>
      <c r="W13" s="36" t="s">
        <v>179</v>
      </c>
      <c r="X13" s="5">
        <v>0</v>
      </c>
      <c r="Y13" s="5">
        <v>0</v>
      </c>
      <c r="Z13" s="5">
        <v>9</v>
      </c>
      <c r="AA13" s="14"/>
      <c r="AB13" s="14"/>
      <c r="AD13" s="36" t="s">
        <v>179</v>
      </c>
      <c r="AE13" s="49">
        <v>0</v>
      </c>
      <c r="AF13" s="49">
        <v>0</v>
      </c>
      <c r="AG13" s="49">
        <v>9</v>
      </c>
    </row>
    <row r="14" spans="2:40" x14ac:dyDescent="0.25">
      <c r="B14" s="36" t="s">
        <v>188</v>
      </c>
      <c r="C14" s="5"/>
      <c r="D14" s="5" t="s">
        <v>224</v>
      </c>
      <c r="E14" s="5" t="s">
        <v>224</v>
      </c>
      <c r="F14" s="18"/>
      <c r="G14" s="18"/>
      <c r="H14" s="29"/>
      <c r="I14" s="36" t="s">
        <v>188</v>
      </c>
      <c r="J14" s="5" t="s">
        <v>224</v>
      </c>
      <c r="K14" s="5" t="s">
        <v>224</v>
      </c>
      <c r="L14" s="5" t="s">
        <v>224</v>
      </c>
      <c r="M14" s="18"/>
      <c r="N14" s="18"/>
      <c r="O14" s="32"/>
      <c r="P14" s="36" t="s">
        <v>188</v>
      </c>
      <c r="Q14" s="5">
        <v>1</v>
      </c>
      <c r="R14" s="5">
        <v>3</v>
      </c>
      <c r="S14" s="5">
        <v>12</v>
      </c>
      <c r="T14" s="18"/>
      <c r="U14" s="18"/>
      <c r="V14" s="31"/>
      <c r="W14" s="36" t="s">
        <v>188</v>
      </c>
      <c r="X14" s="5">
        <v>1</v>
      </c>
      <c r="Y14" s="5">
        <v>3</v>
      </c>
      <c r="Z14" s="5">
        <v>14</v>
      </c>
      <c r="AA14" s="14"/>
      <c r="AB14" s="14"/>
      <c r="AD14" s="36" t="s">
        <v>188</v>
      </c>
      <c r="AE14" s="49">
        <v>0</v>
      </c>
      <c r="AF14" s="49">
        <v>3</v>
      </c>
      <c r="AG14" s="49">
        <v>14</v>
      </c>
    </row>
    <row r="15" spans="2:40" x14ac:dyDescent="0.25">
      <c r="B15" s="36" t="s">
        <v>194</v>
      </c>
      <c r="C15" s="5"/>
      <c r="D15" s="5" t="s">
        <v>224</v>
      </c>
      <c r="E15" s="5" t="s">
        <v>224</v>
      </c>
      <c r="F15" s="18"/>
      <c r="G15" s="18"/>
      <c r="H15" s="29"/>
      <c r="I15" s="36" t="s">
        <v>194</v>
      </c>
      <c r="J15" s="5" t="s">
        <v>224</v>
      </c>
      <c r="K15" s="5" t="s">
        <v>224</v>
      </c>
      <c r="L15" s="5" t="s">
        <v>224</v>
      </c>
      <c r="M15" s="18"/>
      <c r="N15" s="18"/>
      <c r="O15" s="32"/>
      <c r="P15" s="36" t="s">
        <v>194</v>
      </c>
      <c r="Q15" s="5">
        <v>2</v>
      </c>
      <c r="R15" s="5" t="s">
        <v>224</v>
      </c>
      <c r="S15" s="5" t="s">
        <v>224</v>
      </c>
      <c r="T15" s="18"/>
      <c r="U15" s="18"/>
      <c r="V15" s="31"/>
      <c r="W15" s="36" t="s">
        <v>194</v>
      </c>
      <c r="X15" s="5">
        <v>1</v>
      </c>
      <c r="Y15" s="5">
        <v>0</v>
      </c>
      <c r="Z15" s="5">
        <v>12</v>
      </c>
      <c r="AA15" s="14"/>
      <c r="AB15" s="14"/>
      <c r="AD15" s="36" t="s">
        <v>194</v>
      </c>
      <c r="AE15" s="49">
        <v>3</v>
      </c>
      <c r="AF15" s="49">
        <v>0</v>
      </c>
      <c r="AG15" s="49">
        <v>10</v>
      </c>
    </row>
    <row r="16" spans="2:40" x14ac:dyDescent="0.25">
      <c r="B16" s="36" t="s">
        <v>200</v>
      </c>
      <c r="C16" s="5">
        <v>1</v>
      </c>
      <c r="D16" s="5">
        <v>1</v>
      </c>
      <c r="E16" s="5">
        <v>10</v>
      </c>
      <c r="F16" s="18"/>
      <c r="G16" s="18"/>
      <c r="H16" s="28"/>
      <c r="I16" s="36" t="s">
        <v>200</v>
      </c>
      <c r="J16" s="5">
        <v>1</v>
      </c>
      <c r="K16" s="5">
        <v>1</v>
      </c>
      <c r="L16" s="5">
        <v>10</v>
      </c>
      <c r="M16" s="18"/>
      <c r="N16" s="18"/>
      <c r="O16" s="31"/>
      <c r="P16" s="36" t="s">
        <v>200</v>
      </c>
      <c r="Q16" s="5">
        <v>1</v>
      </c>
      <c r="R16" s="5">
        <v>1</v>
      </c>
      <c r="S16" s="5">
        <v>10</v>
      </c>
      <c r="T16" s="18"/>
      <c r="U16" s="18"/>
      <c r="V16" s="31"/>
      <c r="W16" s="36" t="s">
        <v>200</v>
      </c>
      <c r="X16" s="5">
        <v>1</v>
      </c>
      <c r="Y16" s="5">
        <v>1</v>
      </c>
      <c r="Z16" s="5">
        <v>9</v>
      </c>
      <c r="AA16" s="14"/>
      <c r="AB16" s="14"/>
      <c r="AD16" s="36" t="s">
        <v>200</v>
      </c>
      <c r="AE16" s="49">
        <v>0</v>
      </c>
      <c r="AF16" s="49">
        <v>2</v>
      </c>
      <c r="AG16" s="49">
        <v>9</v>
      </c>
    </row>
    <row r="17" spans="2:33" x14ac:dyDescent="0.25">
      <c r="B17" s="36" t="s">
        <v>206</v>
      </c>
      <c r="C17" s="5">
        <v>2</v>
      </c>
      <c r="D17" s="5">
        <v>4</v>
      </c>
      <c r="E17" s="5">
        <v>6</v>
      </c>
      <c r="F17" s="18"/>
      <c r="G17" s="18"/>
      <c r="H17" s="29"/>
      <c r="I17" s="36" t="s">
        <v>206</v>
      </c>
      <c r="J17" s="5">
        <v>3</v>
      </c>
      <c r="K17" s="5">
        <v>4</v>
      </c>
      <c r="L17" s="5">
        <v>6</v>
      </c>
      <c r="M17" s="18"/>
      <c r="N17" s="18"/>
      <c r="O17" s="32"/>
      <c r="P17" s="36" t="s">
        <v>206</v>
      </c>
      <c r="Q17" s="5">
        <v>2</v>
      </c>
      <c r="R17" s="5">
        <v>5</v>
      </c>
      <c r="S17" s="5">
        <v>7</v>
      </c>
      <c r="T17" s="18"/>
      <c r="U17" s="18"/>
      <c r="V17" s="32"/>
      <c r="W17" s="36" t="s">
        <v>206</v>
      </c>
      <c r="X17" s="5">
        <v>5</v>
      </c>
      <c r="Y17" s="5">
        <v>4</v>
      </c>
      <c r="Z17" s="5">
        <v>7</v>
      </c>
      <c r="AA17" s="14"/>
      <c r="AB17" s="14"/>
      <c r="AD17" s="36" t="s">
        <v>206</v>
      </c>
      <c r="AE17" s="49">
        <v>4</v>
      </c>
      <c r="AF17" s="49">
        <v>4</v>
      </c>
      <c r="AG17" s="49">
        <v>8</v>
      </c>
    </row>
    <row r="18" spans="2:33" x14ac:dyDescent="0.25">
      <c r="B18" s="36" t="s">
        <v>59</v>
      </c>
      <c r="C18" s="5"/>
      <c r="D18" s="5"/>
      <c r="E18" s="5"/>
      <c r="F18" s="18"/>
      <c r="G18" s="18"/>
      <c r="H18" s="10"/>
      <c r="I18" s="36" t="s">
        <v>59</v>
      </c>
      <c r="J18" s="5"/>
      <c r="K18" s="5"/>
      <c r="L18" s="5"/>
      <c r="M18" s="18"/>
      <c r="N18" s="18"/>
      <c r="O18" s="23"/>
      <c r="P18" s="36" t="s">
        <v>59</v>
      </c>
      <c r="Q18" s="5"/>
      <c r="R18" s="5"/>
      <c r="S18" s="5"/>
      <c r="T18" s="18"/>
      <c r="U18" s="18"/>
      <c r="W18" s="36" t="s">
        <v>59</v>
      </c>
      <c r="X18" s="5">
        <v>2</v>
      </c>
      <c r="Y18" s="5">
        <v>1</v>
      </c>
      <c r="Z18" s="5">
        <v>14</v>
      </c>
      <c r="AA18" s="14"/>
      <c r="AB18" s="14"/>
      <c r="AD18" s="36" t="s">
        <v>59</v>
      </c>
      <c r="AE18" s="49">
        <v>2</v>
      </c>
      <c r="AF18" s="49">
        <v>1</v>
      </c>
      <c r="AG18" s="49">
        <v>12</v>
      </c>
    </row>
    <row r="19" spans="2:33" x14ac:dyDescent="0.25">
      <c r="B19" s="36" t="s">
        <v>56</v>
      </c>
      <c r="C19" s="5"/>
      <c r="D19" s="5"/>
      <c r="E19" s="5"/>
      <c r="F19" s="18"/>
      <c r="G19" s="18"/>
      <c r="I19" s="36" t="s">
        <v>56</v>
      </c>
      <c r="J19" s="5"/>
      <c r="K19" s="5"/>
      <c r="L19" s="5"/>
      <c r="M19" s="18"/>
      <c r="N19" s="18"/>
      <c r="O19" s="23"/>
      <c r="P19" s="36" t="s">
        <v>56</v>
      </c>
      <c r="Q19" s="5"/>
      <c r="R19" s="5"/>
      <c r="S19" s="5"/>
      <c r="T19" s="18"/>
      <c r="U19" s="18"/>
      <c r="W19" s="36" t="s">
        <v>56</v>
      </c>
      <c r="X19" s="5">
        <v>2</v>
      </c>
      <c r="Y19" s="5">
        <v>1</v>
      </c>
      <c r="Z19" s="5">
        <v>3</v>
      </c>
      <c r="AA19" s="14"/>
      <c r="AB19" s="14"/>
      <c r="AD19" s="36" t="s">
        <v>56</v>
      </c>
      <c r="AE19" s="49">
        <v>3</v>
      </c>
      <c r="AF19" s="49">
        <v>4</v>
      </c>
      <c r="AG19" s="49">
        <v>13</v>
      </c>
    </row>
    <row r="20" spans="2:33" x14ac:dyDescent="0.25">
      <c r="B20" s="36" t="s">
        <v>44</v>
      </c>
      <c r="C20" s="5"/>
      <c r="D20" s="5"/>
      <c r="E20" s="5"/>
      <c r="F20" s="18"/>
      <c r="G20" s="18"/>
      <c r="I20" s="36" t="s">
        <v>44</v>
      </c>
      <c r="J20" s="5"/>
      <c r="K20" s="5"/>
      <c r="L20" s="5"/>
      <c r="M20" s="18"/>
      <c r="N20" s="18"/>
      <c r="P20" s="36" t="s">
        <v>44</v>
      </c>
      <c r="Q20" s="5"/>
      <c r="R20" s="5"/>
      <c r="S20" s="5"/>
      <c r="T20" s="18"/>
      <c r="U20" s="18"/>
      <c r="W20" s="36" t="s">
        <v>44</v>
      </c>
      <c r="X20" s="5">
        <v>1</v>
      </c>
      <c r="Y20" s="5">
        <v>1</v>
      </c>
      <c r="Z20" s="5">
        <v>14</v>
      </c>
      <c r="AA20" s="14"/>
      <c r="AB20" s="14"/>
      <c r="AD20" s="36" t="s">
        <v>44</v>
      </c>
      <c r="AE20" s="49">
        <v>0</v>
      </c>
      <c r="AF20" s="49">
        <v>0</v>
      </c>
      <c r="AG20" s="49">
        <v>0</v>
      </c>
    </row>
    <row r="21" spans="2:33" x14ac:dyDescent="0.25">
      <c r="B21" s="36" t="s">
        <v>46</v>
      </c>
      <c r="C21" s="5"/>
      <c r="D21" s="5"/>
      <c r="E21" s="5"/>
      <c r="F21" s="18"/>
      <c r="G21" s="18"/>
      <c r="I21" s="36" t="s">
        <v>46</v>
      </c>
      <c r="J21" s="5"/>
      <c r="K21" s="5"/>
      <c r="L21" s="5"/>
      <c r="M21" s="18"/>
      <c r="N21" s="18"/>
      <c r="P21" s="36" t="s">
        <v>46</v>
      </c>
      <c r="Q21" s="5"/>
      <c r="R21" s="5"/>
      <c r="S21" s="5"/>
      <c r="T21" s="18"/>
      <c r="U21" s="18"/>
      <c r="W21" s="36" t="s">
        <v>46</v>
      </c>
      <c r="X21" s="5">
        <v>2</v>
      </c>
      <c r="Y21" s="5">
        <v>0</v>
      </c>
      <c r="Z21" s="5">
        <v>1</v>
      </c>
      <c r="AA21" s="14"/>
      <c r="AB21" s="14"/>
      <c r="AD21" s="36" t="s">
        <v>46</v>
      </c>
      <c r="AE21" s="49">
        <v>2</v>
      </c>
      <c r="AF21" s="49">
        <v>0</v>
      </c>
      <c r="AG21" s="49">
        <v>1</v>
      </c>
    </row>
    <row r="22" spans="2:33" x14ac:dyDescent="0.25">
      <c r="B22" s="24" t="s">
        <v>61</v>
      </c>
      <c r="C22" s="5">
        <f>SUM(C4:C21)</f>
        <v>16</v>
      </c>
      <c r="D22" s="5">
        <f t="shared" ref="D22:E22" si="0">SUM(D4:D17)</f>
        <v>11</v>
      </c>
      <c r="E22" s="5">
        <f t="shared" si="0"/>
        <v>109</v>
      </c>
      <c r="F22" s="18"/>
      <c r="G22" s="18"/>
      <c r="I22" s="24" t="s">
        <v>61</v>
      </c>
      <c r="J22" s="5">
        <f>SUM(J4:J17)</f>
        <v>21</v>
      </c>
      <c r="K22" s="5">
        <f t="shared" ref="K22:L22" si="1">SUM(K4:K17)</f>
        <v>10</v>
      </c>
      <c r="L22" s="5">
        <f t="shared" si="1"/>
        <v>111</v>
      </c>
      <c r="M22" s="18"/>
      <c r="N22" s="18"/>
      <c r="P22" s="24" t="s">
        <v>61</v>
      </c>
      <c r="Q22" s="5">
        <f>SUM(Q4:Q17)</f>
        <v>29</v>
      </c>
      <c r="R22" s="5">
        <f t="shared" ref="R22:S22" si="2">SUM(R4:R17)</f>
        <v>27</v>
      </c>
      <c r="S22" s="5">
        <f t="shared" si="2"/>
        <v>129</v>
      </c>
      <c r="T22" s="18"/>
      <c r="U22" s="18"/>
      <c r="W22" s="24" t="s">
        <v>61</v>
      </c>
      <c r="X22" s="5">
        <f>SUM(X4:X17)</f>
        <v>45</v>
      </c>
      <c r="Y22" s="5">
        <f t="shared" ref="Y22:Z22" si="3">SUM(Y4:Y17)</f>
        <v>29</v>
      </c>
      <c r="Z22" s="5">
        <f t="shared" si="3"/>
        <v>144</v>
      </c>
      <c r="AA22" s="14"/>
      <c r="AB22" s="14"/>
      <c r="AD22" s="24" t="s">
        <v>61</v>
      </c>
      <c r="AE22" s="5">
        <f>SUM(AE4:AE17)</f>
        <v>27</v>
      </c>
      <c r="AF22" s="5">
        <f t="shared" ref="AF22:AG22" si="4">SUM(AF4:AF17)</f>
        <v>24</v>
      </c>
      <c r="AG22" s="5">
        <f t="shared" si="4"/>
        <v>161</v>
      </c>
    </row>
    <row r="23" spans="2:33" x14ac:dyDescent="0.25">
      <c r="B23" s="8"/>
      <c r="C23" s="9"/>
      <c r="D23" s="9"/>
      <c r="E23" s="9"/>
      <c r="F23" s="10"/>
      <c r="G23" s="7"/>
    </row>
    <row r="24" spans="2:33" x14ac:dyDescent="0.25">
      <c r="B24" s="10"/>
      <c r="C24" s="10"/>
      <c r="D24" s="10"/>
      <c r="E24" s="10"/>
      <c r="F24" s="10"/>
      <c r="G24" s="7"/>
    </row>
    <row r="25" spans="2:33" ht="36" x14ac:dyDescent="0.25">
      <c r="B25" s="26"/>
      <c r="C25" s="6" t="s">
        <v>70</v>
      </c>
      <c r="D25" s="6" t="s">
        <v>71</v>
      </c>
      <c r="E25" s="6" t="s">
        <v>72</v>
      </c>
      <c r="F25" s="10"/>
      <c r="G25" s="7"/>
    </row>
    <row r="26" spans="2:33" x14ac:dyDescent="0.25">
      <c r="B26" s="4">
        <v>2008</v>
      </c>
      <c r="C26" s="5">
        <f>C22</f>
        <v>16</v>
      </c>
      <c r="D26" s="5">
        <f t="shared" ref="D26:E26" si="5">D22</f>
        <v>11</v>
      </c>
      <c r="E26" s="5">
        <f t="shared" si="5"/>
        <v>109</v>
      </c>
      <c r="F26" s="10"/>
      <c r="G26" s="7"/>
    </row>
    <row r="27" spans="2:33" x14ac:dyDescent="0.25">
      <c r="B27" s="4">
        <v>2009</v>
      </c>
      <c r="C27" s="5">
        <f>J22</f>
        <v>21</v>
      </c>
      <c r="D27" s="5">
        <f t="shared" ref="D27:E27" si="6">K22</f>
        <v>10</v>
      </c>
      <c r="E27" s="5">
        <f t="shared" si="6"/>
        <v>111</v>
      </c>
      <c r="F27" s="10"/>
      <c r="G27" s="7"/>
    </row>
    <row r="28" spans="2:33" x14ac:dyDescent="0.25">
      <c r="B28" s="4">
        <v>2010</v>
      </c>
      <c r="C28" s="5">
        <f>Q22</f>
        <v>29</v>
      </c>
      <c r="D28" s="5">
        <f t="shared" ref="D28:E28" si="7">R22</f>
        <v>27</v>
      </c>
      <c r="E28" s="5">
        <f t="shared" si="7"/>
        <v>129</v>
      </c>
      <c r="F28" s="10"/>
      <c r="G28" s="7"/>
    </row>
    <row r="29" spans="2:33" x14ac:dyDescent="0.25">
      <c r="B29" s="4">
        <v>2011</v>
      </c>
      <c r="C29" s="5">
        <f>X22</f>
        <v>45</v>
      </c>
      <c r="D29" s="5">
        <f t="shared" ref="D29:E29" si="8">Y22</f>
        <v>29</v>
      </c>
      <c r="E29" s="5">
        <f t="shared" si="8"/>
        <v>144</v>
      </c>
      <c r="F29" s="10"/>
      <c r="G29" s="7"/>
    </row>
    <row r="30" spans="2:33" x14ac:dyDescent="0.25">
      <c r="B30" s="4">
        <v>2012</v>
      </c>
      <c r="C30" s="5">
        <v>27</v>
      </c>
      <c r="D30" s="5">
        <v>24</v>
      </c>
      <c r="E30" s="5">
        <v>161</v>
      </c>
      <c r="F30" s="10"/>
      <c r="G30" s="7"/>
    </row>
    <row r="31" spans="2:33" x14ac:dyDescent="0.25">
      <c r="B31" s="52"/>
      <c r="C31" s="14"/>
      <c r="D31" s="14"/>
      <c r="E31" s="14"/>
      <c r="F31" s="10"/>
      <c r="G31" s="7"/>
    </row>
    <row r="32" spans="2:33" x14ac:dyDescent="0.25">
      <c r="B32" s="11"/>
      <c r="C32" s="12"/>
      <c r="D32" s="12"/>
      <c r="E32" s="12"/>
      <c r="F32" s="10"/>
      <c r="G32" s="7"/>
    </row>
    <row r="33" spans="2:7" x14ac:dyDescent="0.25">
      <c r="B33" s="8"/>
      <c r="C33" s="13"/>
      <c r="D33" s="13"/>
      <c r="E33" s="13"/>
      <c r="F33" s="10"/>
      <c r="G33" s="7"/>
    </row>
    <row r="34" spans="2:7" x14ac:dyDescent="0.25">
      <c r="B34" s="8"/>
      <c r="C34" s="13"/>
      <c r="D34" s="13"/>
      <c r="E34" s="13"/>
      <c r="F34" s="10"/>
      <c r="G34" s="7"/>
    </row>
    <row r="35" spans="2:7" x14ac:dyDescent="0.25">
      <c r="B35" s="8"/>
      <c r="C35" s="13"/>
      <c r="D35" s="13"/>
      <c r="E35" s="13"/>
      <c r="F35" s="10"/>
      <c r="G35" s="7"/>
    </row>
    <row r="36" spans="2:7" x14ac:dyDescent="0.25">
      <c r="B36" s="10"/>
      <c r="C36" s="10"/>
      <c r="D36" s="10"/>
      <c r="E36" s="10"/>
      <c r="F36" s="10"/>
      <c r="G36" s="7"/>
    </row>
    <row r="37" spans="2:7" x14ac:dyDescent="0.25">
      <c r="B37" s="11"/>
      <c r="C37" s="12"/>
      <c r="D37" s="12"/>
      <c r="E37" s="12"/>
      <c r="F37" s="10"/>
      <c r="G37" s="7"/>
    </row>
    <row r="38" spans="2:7" x14ac:dyDescent="0.25">
      <c r="B38" s="8"/>
      <c r="C38" s="13"/>
      <c r="D38" s="13"/>
      <c r="E38" s="13"/>
      <c r="F38" s="10"/>
      <c r="G38" s="7"/>
    </row>
    <row r="39" spans="2:7" x14ac:dyDescent="0.25">
      <c r="B39" s="8"/>
      <c r="C39" s="13"/>
      <c r="D39" s="13"/>
      <c r="E39" s="13"/>
      <c r="F39" s="10"/>
      <c r="G39" s="7"/>
    </row>
    <row r="40" spans="2:7" x14ac:dyDescent="0.25">
      <c r="B40" s="8"/>
      <c r="C40" s="13"/>
      <c r="D40" s="13"/>
      <c r="E40" s="13"/>
      <c r="F40" s="10"/>
      <c r="G40" s="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9"/>
  <sheetViews>
    <sheetView zoomScale="90" zoomScaleNormal="90" workbookViewId="0"/>
  </sheetViews>
  <sheetFormatPr defaultRowHeight="15" x14ac:dyDescent="0.25"/>
  <cols>
    <col min="1" max="1" width="9.140625" style="2"/>
    <col min="2" max="2" width="23.7109375" style="2" bestFit="1" customWidth="1"/>
    <col min="3" max="5" width="9.7109375" style="2" customWidth="1"/>
    <col min="6" max="7" width="12.7109375" style="2" customWidth="1"/>
    <col min="8" max="8" width="59.7109375" style="2" customWidth="1"/>
    <col min="9" max="9" width="5.5703125" style="2" customWidth="1"/>
    <col min="10" max="10" width="23.7109375" style="2" bestFit="1" customWidth="1"/>
    <col min="11" max="13" width="9.7109375" style="2" customWidth="1"/>
    <col min="14" max="15" width="12.7109375" style="2" customWidth="1"/>
    <col min="16" max="16" width="57" style="2" customWidth="1"/>
    <col min="17" max="17" width="4.7109375" style="2" customWidth="1"/>
    <col min="18" max="18" width="23.7109375" style="2" bestFit="1" customWidth="1"/>
    <col min="19" max="21" width="9.7109375" style="2" customWidth="1"/>
    <col min="22" max="23" width="12.7109375" style="2" customWidth="1"/>
    <col min="24" max="24" width="58.42578125" style="2" customWidth="1"/>
    <col min="25" max="25" width="6.140625" style="2" customWidth="1"/>
    <col min="26" max="26" width="23.7109375" style="2" bestFit="1" customWidth="1"/>
    <col min="27" max="29" width="9.7109375" style="2" customWidth="1"/>
    <col min="30" max="31" width="12.7109375" style="2" customWidth="1"/>
    <col min="32" max="32" width="59.28515625" style="2" customWidth="1"/>
    <col min="33" max="33" width="7.42578125" style="2" customWidth="1"/>
    <col min="34" max="34" width="26.5703125" style="2" bestFit="1" customWidth="1"/>
    <col min="35" max="37" width="9.140625" style="2"/>
    <col min="38" max="38" width="10.7109375" style="2" customWidth="1"/>
    <col min="39" max="39" width="9.140625" style="2" customWidth="1"/>
    <col min="40" max="40" width="60" style="2" customWidth="1"/>
    <col min="41" max="43" width="9.140625" style="2" customWidth="1"/>
    <col min="44" max="16384" width="9.140625" style="2"/>
  </cols>
  <sheetData>
    <row r="1" spans="2:43" x14ac:dyDescent="0.25">
      <c r="B1" s="1" t="s">
        <v>73</v>
      </c>
    </row>
    <row r="3" spans="2:43" ht="24" x14ac:dyDescent="0.25">
      <c r="B3" s="3">
        <v>2008</v>
      </c>
      <c r="C3" s="34" t="s">
        <v>74</v>
      </c>
      <c r="D3" s="34" t="s">
        <v>75</v>
      </c>
      <c r="E3" s="34" t="s">
        <v>225</v>
      </c>
      <c r="F3" s="34" t="s">
        <v>226</v>
      </c>
      <c r="G3" s="39"/>
      <c r="H3" s="8"/>
      <c r="J3" s="3">
        <v>2009</v>
      </c>
      <c r="K3" s="34" t="s">
        <v>74</v>
      </c>
      <c r="L3" s="34" t="s">
        <v>75</v>
      </c>
      <c r="M3" s="34" t="s">
        <v>225</v>
      </c>
      <c r="N3" s="34" t="s">
        <v>226</v>
      </c>
      <c r="O3" s="39"/>
      <c r="P3" s="10"/>
      <c r="Q3" s="10"/>
      <c r="R3" s="3">
        <v>2010</v>
      </c>
      <c r="S3" s="34" t="s">
        <v>74</v>
      </c>
      <c r="T3" s="34" t="s">
        <v>75</v>
      </c>
      <c r="U3" s="34" t="s">
        <v>225</v>
      </c>
      <c r="V3" s="34" t="s">
        <v>226</v>
      </c>
      <c r="W3" s="39"/>
      <c r="X3" s="10"/>
      <c r="Y3" s="10"/>
      <c r="Z3" s="3">
        <v>2011</v>
      </c>
      <c r="AA3" s="34" t="s">
        <v>74</v>
      </c>
      <c r="AB3" s="34" t="s">
        <v>75</v>
      </c>
      <c r="AC3" s="34" t="s">
        <v>225</v>
      </c>
      <c r="AD3" s="34" t="s">
        <v>226</v>
      </c>
      <c r="AE3" s="39"/>
      <c r="AF3" s="16"/>
      <c r="AG3" s="10"/>
      <c r="AH3" s="3">
        <v>2012</v>
      </c>
      <c r="AI3" s="34" t="s">
        <v>74</v>
      </c>
      <c r="AJ3" s="34" t="s">
        <v>75</v>
      </c>
      <c r="AK3" s="34" t="s">
        <v>225</v>
      </c>
      <c r="AL3" s="34" t="s">
        <v>226</v>
      </c>
      <c r="AM3" s="11"/>
      <c r="AN3" s="12"/>
      <c r="AO3" s="12"/>
      <c r="AP3" s="12"/>
      <c r="AQ3" s="16"/>
    </row>
    <row r="4" spans="2:43" x14ac:dyDescent="0.25">
      <c r="B4" s="35" t="s">
        <v>54</v>
      </c>
      <c r="C4" s="5">
        <v>2</v>
      </c>
      <c r="D4" s="22">
        <v>25</v>
      </c>
      <c r="E4" s="5">
        <v>5</v>
      </c>
      <c r="F4" s="22">
        <v>1</v>
      </c>
      <c r="G4" s="18"/>
      <c r="H4" s="33"/>
      <c r="I4" s="27"/>
      <c r="J4" s="35" t="s">
        <v>54</v>
      </c>
      <c r="K4" s="5">
        <v>2</v>
      </c>
      <c r="L4" s="5">
        <v>28</v>
      </c>
      <c r="M4" s="5">
        <v>5</v>
      </c>
      <c r="N4" s="22">
        <v>1</v>
      </c>
      <c r="O4" s="18"/>
      <c r="P4" s="30"/>
      <c r="Q4" s="30"/>
      <c r="R4" s="35" t="s">
        <v>54</v>
      </c>
      <c r="S4" s="5">
        <v>2</v>
      </c>
      <c r="T4" s="5">
        <v>28</v>
      </c>
      <c r="U4" s="5">
        <v>5</v>
      </c>
      <c r="V4" s="22">
        <v>1</v>
      </c>
      <c r="W4" s="18"/>
      <c r="X4" s="30"/>
      <c r="Y4" s="30"/>
      <c r="Z4" s="35" t="s">
        <v>54</v>
      </c>
      <c r="AA4" s="5">
        <v>2</v>
      </c>
      <c r="AB4" s="5">
        <v>28</v>
      </c>
      <c r="AC4" s="5">
        <v>6</v>
      </c>
      <c r="AD4" s="22">
        <v>1</v>
      </c>
      <c r="AE4" s="18"/>
      <c r="AF4" s="15"/>
      <c r="AG4" s="10"/>
      <c r="AH4" s="35" t="s">
        <v>54</v>
      </c>
      <c r="AI4" s="49">
        <v>2</v>
      </c>
      <c r="AJ4" s="49">
        <v>27</v>
      </c>
      <c r="AK4" s="49">
        <v>6</v>
      </c>
      <c r="AL4" s="49">
        <v>1</v>
      </c>
      <c r="AM4" s="8"/>
      <c r="AN4" s="15"/>
      <c r="AO4" s="15"/>
      <c r="AP4" s="15"/>
      <c r="AQ4" s="15"/>
    </row>
    <row r="5" spans="2:43" x14ac:dyDescent="0.25">
      <c r="B5" s="35" t="s">
        <v>131</v>
      </c>
      <c r="C5" s="5">
        <v>13</v>
      </c>
      <c r="D5" s="22">
        <v>11</v>
      </c>
      <c r="E5" s="5">
        <v>3</v>
      </c>
      <c r="F5" s="22">
        <v>1</v>
      </c>
      <c r="G5" s="18"/>
      <c r="H5" s="33"/>
      <c r="I5" s="29"/>
      <c r="J5" s="35" t="s">
        <v>131</v>
      </c>
      <c r="K5" s="5">
        <v>13</v>
      </c>
      <c r="L5" s="5">
        <v>11</v>
      </c>
      <c r="M5" s="5">
        <v>3</v>
      </c>
      <c r="N5" s="22">
        <v>1</v>
      </c>
      <c r="O5" s="18"/>
      <c r="P5" s="31"/>
      <c r="Q5" s="32"/>
      <c r="R5" s="35" t="s">
        <v>131</v>
      </c>
      <c r="S5" s="5">
        <v>13</v>
      </c>
      <c r="T5" s="5">
        <v>10</v>
      </c>
      <c r="U5" s="5">
        <v>3</v>
      </c>
      <c r="V5" s="22">
        <v>1</v>
      </c>
      <c r="W5" s="18"/>
      <c r="X5" s="31"/>
      <c r="Y5" s="32"/>
      <c r="Z5" s="35" t="s">
        <v>131</v>
      </c>
      <c r="AA5" s="5">
        <v>0</v>
      </c>
      <c r="AB5" s="5">
        <v>29</v>
      </c>
      <c r="AC5" s="5">
        <v>3</v>
      </c>
      <c r="AD5" s="22">
        <v>1</v>
      </c>
      <c r="AE5" s="18"/>
      <c r="AF5" s="15"/>
      <c r="AG5" s="10"/>
      <c r="AH5" s="35" t="s">
        <v>131</v>
      </c>
      <c r="AI5" s="49">
        <v>0</v>
      </c>
      <c r="AJ5" s="49">
        <v>29</v>
      </c>
      <c r="AK5" s="49">
        <v>3</v>
      </c>
      <c r="AL5" s="49">
        <v>1</v>
      </c>
      <c r="AM5" s="8"/>
      <c r="AN5" s="15"/>
      <c r="AO5" s="15"/>
      <c r="AP5" s="15"/>
      <c r="AQ5" s="15"/>
    </row>
    <row r="6" spans="2:43" x14ac:dyDescent="0.25">
      <c r="B6" s="35" t="s">
        <v>136</v>
      </c>
      <c r="C6" s="5" t="s">
        <v>224</v>
      </c>
      <c r="D6" s="22" t="s">
        <v>224</v>
      </c>
      <c r="E6" s="5" t="s">
        <v>224</v>
      </c>
      <c r="F6" s="22" t="s">
        <v>224</v>
      </c>
      <c r="G6" s="18"/>
      <c r="H6" s="29"/>
      <c r="I6" s="29"/>
      <c r="J6" s="35" t="s">
        <v>136</v>
      </c>
      <c r="K6" s="5" t="s">
        <v>224</v>
      </c>
      <c r="L6" s="5" t="s">
        <v>224</v>
      </c>
      <c r="M6" s="5" t="s">
        <v>224</v>
      </c>
      <c r="N6" s="22" t="s">
        <v>224</v>
      </c>
      <c r="O6" s="18"/>
      <c r="P6" s="32"/>
      <c r="Q6" s="32"/>
      <c r="R6" s="35" t="s">
        <v>136</v>
      </c>
      <c r="S6" s="5"/>
      <c r="T6" s="5">
        <v>11</v>
      </c>
      <c r="U6" s="5">
        <v>3</v>
      </c>
      <c r="V6" s="22"/>
      <c r="W6" s="18"/>
      <c r="X6" s="31"/>
      <c r="Y6" s="31"/>
      <c r="Z6" s="35" t="s">
        <v>136</v>
      </c>
      <c r="AA6" s="5">
        <v>0</v>
      </c>
      <c r="AB6" s="5">
        <v>11</v>
      </c>
      <c r="AC6" s="5">
        <v>3</v>
      </c>
      <c r="AD6" s="22">
        <v>0</v>
      </c>
      <c r="AE6" s="18"/>
      <c r="AF6" s="15"/>
      <c r="AG6" s="10"/>
      <c r="AH6" s="35" t="s">
        <v>136</v>
      </c>
      <c r="AI6" s="49"/>
      <c r="AJ6" s="49">
        <v>10</v>
      </c>
      <c r="AK6" s="49">
        <v>3</v>
      </c>
      <c r="AL6" s="49"/>
      <c r="AM6" s="8"/>
      <c r="AN6" s="15"/>
      <c r="AO6" s="15"/>
      <c r="AP6" s="15"/>
      <c r="AQ6" s="15"/>
    </row>
    <row r="7" spans="2:43" x14ac:dyDescent="0.25">
      <c r="B7" s="36" t="s">
        <v>143</v>
      </c>
      <c r="C7" s="5" t="s">
        <v>224</v>
      </c>
      <c r="D7" s="22" t="s">
        <v>224</v>
      </c>
      <c r="E7" s="5" t="s">
        <v>224</v>
      </c>
      <c r="F7" s="22" t="s">
        <v>224</v>
      </c>
      <c r="G7" s="18"/>
      <c r="H7" s="29"/>
      <c r="I7" s="29"/>
      <c r="J7" s="36" t="s">
        <v>143</v>
      </c>
      <c r="K7" s="5" t="s">
        <v>224</v>
      </c>
      <c r="L7" s="5" t="s">
        <v>224</v>
      </c>
      <c r="M7" s="5" t="s">
        <v>224</v>
      </c>
      <c r="N7" s="22" t="s">
        <v>224</v>
      </c>
      <c r="O7" s="18"/>
      <c r="P7" s="32"/>
      <c r="Q7" s="32"/>
      <c r="R7" s="36" t="s">
        <v>143</v>
      </c>
      <c r="S7" s="5"/>
      <c r="T7" s="5"/>
      <c r="U7" s="5"/>
      <c r="V7" s="22"/>
      <c r="W7" s="18"/>
      <c r="X7" s="31"/>
      <c r="Y7" s="32"/>
      <c r="Z7" s="36" t="s">
        <v>143</v>
      </c>
      <c r="AA7" s="5">
        <v>7</v>
      </c>
      <c r="AB7" s="5">
        <v>3</v>
      </c>
      <c r="AC7" s="5">
        <v>1</v>
      </c>
      <c r="AD7" s="22">
        <v>0</v>
      </c>
      <c r="AE7" s="18"/>
      <c r="AF7" s="15"/>
      <c r="AG7" s="10"/>
      <c r="AH7" s="36" t="s">
        <v>143</v>
      </c>
      <c r="AI7" s="49">
        <v>7</v>
      </c>
      <c r="AJ7" s="49">
        <v>3</v>
      </c>
      <c r="AK7" s="49">
        <v>1</v>
      </c>
      <c r="AL7" s="49">
        <v>0</v>
      </c>
      <c r="AM7" s="17"/>
      <c r="AN7" s="15"/>
      <c r="AO7" s="15"/>
      <c r="AP7" s="15"/>
      <c r="AQ7" s="15"/>
    </row>
    <row r="8" spans="2:43" x14ac:dyDescent="0.25">
      <c r="B8" s="36" t="s">
        <v>148</v>
      </c>
      <c r="C8" s="5">
        <v>4</v>
      </c>
      <c r="D8" s="22">
        <v>2</v>
      </c>
      <c r="E8" s="5">
        <v>1</v>
      </c>
      <c r="F8" s="22">
        <v>2</v>
      </c>
      <c r="G8" s="18"/>
      <c r="H8" s="28"/>
      <c r="I8" s="28"/>
      <c r="J8" s="36" t="s">
        <v>148</v>
      </c>
      <c r="K8" s="5">
        <v>4</v>
      </c>
      <c r="L8" s="5">
        <v>3</v>
      </c>
      <c r="M8" s="5">
        <v>2</v>
      </c>
      <c r="N8" s="22">
        <v>3</v>
      </c>
      <c r="O8" s="18"/>
      <c r="P8" s="31"/>
      <c r="Q8" s="31"/>
      <c r="R8" s="36" t="s">
        <v>148</v>
      </c>
      <c r="S8" s="5">
        <v>2</v>
      </c>
      <c r="T8" s="5">
        <v>5</v>
      </c>
      <c r="U8" s="5">
        <v>2</v>
      </c>
      <c r="V8" s="22">
        <v>3</v>
      </c>
      <c r="W8" s="18"/>
      <c r="X8" s="31"/>
      <c r="Y8" s="31"/>
      <c r="Z8" s="36" t="s">
        <v>148</v>
      </c>
      <c r="AA8" s="5">
        <v>4</v>
      </c>
      <c r="AB8" s="5">
        <v>5</v>
      </c>
      <c r="AC8" s="5">
        <v>2</v>
      </c>
      <c r="AD8" s="22">
        <v>1</v>
      </c>
      <c r="AE8" s="18"/>
      <c r="AF8" s="15"/>
      <c r="AG8" s="10"/>
      <c r="AH8" s="36" t="s">
        <v>148</v>
      </c>
      <c r="AI8" s="49">
        <v>3</v>
      </c>
      <c r="AJ8" s="49">
        <v>4</v>
      </c>
      <c r="AK8" s="49">
        <v>2</v>
      </c>
      <c r="AL8" s="49">
        <v>1</v>
      </c>
      <c r="AM8" s="17"/>
      <c r="AN8" s="15"/>
      <c r="AO8" s="15"/>
      <c r="AP8" s="15"/>
      <c r="AQ8" s="15"/>
    </row>
    <row r="9" spans="2:43" x14ac:dyDescent="0.25">
      <c r="B9" s="36" t="s">
        <v>154</v>
      </c>
      <c r="C9" s="5">
        <v>1</v>
      </c>
      <c r="D9" s="22">
        <v>4</v>
      </c>
      <c r="E9" s="5">
        <v>1</v>
      </c>
      <c r="F9" s="22">
        <v>0</v>
      </c>
      <c r="G9" s="18"/>
      <c r="H9" s="28"/>
      <c r="I9" s="28"/>
      <c r="J9" s="36" t="s">
        <v>154</v>
      </c>
      <c r="K9" s="5">
        <v>1</v>
      </c>
      <c r="L9" s="5">
        <v>4</v>
      </c>
      <c r="M9" s="5">
        <v>1</v>
      </c>
      <c r="N9" s="22">
        <v>0</v>
      </c>
      <c r="O9" s="18"/>
      <c r="P9" s="31"/>
      <c r="Q9" s="31"/>
      <c r="R9" s="36" t="s">
        <v>154</v>
      </c>
      <c r="S9" s="5">
        <v>1</v>
      </c>
      <c r="T9" s="5">
        <v>5</v>
      </c>
      <c r="U9" s="5">
        <v>1</v>
      </c>
      <c r="V9" s="22">
        <v>0</v>
      </c>
      <c r="W9" s="18"/>
      <c r="X9" s="31"/>
      <c r="Y9" s="31"/>
      <c r="Z9" s="36" t="s">
        <v>154</v>
      </c>
      <c r="AA9" s="5">
        <v>0</v>
      </c>
      <c r="AB9" s="5">
        <v>10</v>
      </c>
      <c r="AC9" s="5">
        <v>1</v>
      </c>
      <c r="AD9" s="22">
        <v>1</v>
      </c>
      <c r="AE9" s="18"/>
      <c r="AF9" s="10"/>
      <c r="AG9" s="10"/>
      <c r="AH9" s="36" t="s">
        <v>154</v>
      </c>
      <c r="AI9" s="49">
        <v>0</v>
      </c>
      <c r="AJ9" s="49">
        <v>9</v>
      </c>
      <c r="AK9" s="49">
        <v>1</v>
      </c>
      <c r="AL9" s="49">
        <v>1</v>
      </c>
      <c r="AM9" s="10"/>
      <c r="AN9" s="10"/>
      <c r="AO9" s="10"/>
      <c r="AP9" s="10"/>
      <c r="AQ9" s="10"/>
    </row>
    <row r="10" spans="2:43" x14ac:dyDescent="0.25">
      <c r="B10" s="36" t="s">
        <v>159</v>
      </c>
      <c r="C10" s="5" t="s">
        <v>224</v>
      </c>
      <c r="D10" s="22">
        <v>6</v>
      </c>
      <c r="E10" s="5">
        <v>1</v>
      </c>
      <c r="F10" s="22" t="s">
        <v>224</v>
      </c>
      <c r="G10" s="18"/>
      <c r="H10" s="28"/>
      <c r="I10" s="29"/>
      <c r="J10" s="36" t="s">
        <v>159</v>
      </c>
      <c r="K10" s="5" t="s">
        <v>224</v>
      </c>
      <c r="L10" s="5">
        <v>6</v>
      </c>
      <c r="M10" s="5">
        <v>1</v>
      </c>
      <c r="N10" s="22" t="s">
        <v>224</v>
      </c>
      <c r="O10" s="18"/>
      <c r="P10" s="31"/>
      <c r="Q10" s="32"/>
      <c r="R10" s="36" t="s">
        <v>159</v>
      </c>
      <c r="S10" s="5"/>
      <c r="T10" s="5">
        <v>6</v>
      </c>
      <c r="U10" s="5">
        <v>1</v>
      </c>
      <c r="V10" s="22"/>
      <c r="W10" s="18"/>
      <c r="X10" s="31"/>
      <c r="Y10" s="32"/>
      <c r="Z10" s="36" t="s">
        <v>159</v>
      </c>
      <c r="AA10" s="5">
        <v>0</v>
      </c>
      <c r="AB10" s="5">
        <v>6</v>
      </c>
      <c r="AC10" s="5">
        <v>1</v>
      </c>
      <c r="AD10" s="22">
        <v>0</v>
      </c>
      <c r="AE10" s="18"/>
      <c r="AF10" s="10"/>
      <c r="AG10" s="10"/>
      <c r="AH10" s="36" t="s">
        <v>159</v>
      </c>
      <c r="AI10" s="49">
        <v>0</v>
      </c>
      <c r="AJ10" s="49">
        <v>6</v>
      </c>
      <c r="AK10" s="49">
        <v>1</v>
      </c>
      <c r="AL10" s="49">
        <v>0</v>
      </c>
      <c r="AM10" s="10"/>
      <c r="AN10" s="10"/>
      <c r="AO10" s="10"/>
      <c r="AP10" s="10"/>
      <c r="AQ10" s="10"/>
    </row>
    <row r="11" spans="2:43" x14ac:dyDescent="0.25">
      <c r="B11" s="36" t="s">
        <v>167</v>
      </c>
      <c r="C11" s="5">
        <v>7</v>
      </c>
      <c r="D11" s="22">
        <v>2</v>
      </c>
      <c r="E11" s="5">
        <v>0</v>
      </c>
      <c r="F11" s="22">
        <v>0</v>
      </c>
      <c r="G11" s="18"/>
      <c r="H11" s="28"/>
      <c r="I11" s="28"/>
      <c r="J11" s="36" t="s">
        <v>167</v>
      </c>
      <c r="K11" s="5">
        <v>5</v>
      </c>
      <c r="L11" s="5">
        <v>2</v>
      </c>
      <c r="M11" s="5">
        <v>1</v>
      </c>
      <c r="N11" s="22">
        <v>0</v>
      </c>
      <c r="O11" s="18"/>
      <c r="P11" s="31"/>
      <c r="Q11" s="31"/>
      <c r="R11" s="36" t="s">
        <v>167</v>
      </c>
      <c r="S11" s="5">
        <v>3</v>
      </c>
      <c r="T11" s="5">
        <v>5</v>
      </c>
      <c r="U11" s="5">
        <v>1</v>
      </c>
      <c r="V11" s="22">
        <v>0</v>
      </c>
      <c r="W11" s="18"/>
      <c r="X11" s="31"/>
      <c r="Y11" s="31"/>
      <c r="Z11" s="36" t="s">
        <v>167</v>
      </c>
      <c r="AA11" s="5">
        <v>1</v>
      </c>
      <c r="AB11" s="5">
        <v>7</v>
      </c>
      <c r="AC11" s="5">
        <v>1</v>
      </c>
      <c r="AD11" s="22">
        <v>0</v>
      </c>
      <c r="AE11" s="18"/>
      <c r="AF11" s="10"/>
      <c r="AG11" s="10"/>
      <c r="AH11" s="36" t="s">
        <v>167</v>
      </c>
      <c r="AI11" s="49">
        <v>0</v>
      </c>
      <c r="AJ11" s="49">
        <v>7</v>
      </c>
      <c r="AK11" s="49">
        <v>1</v>
      </c>
      <c r="AL11" s="49">
        <v>0</v>
      </c>
      <c r="AM11" s="10"/>
      <c r="AN11" s="10"/>
      <c r="AO11" s="10"/>
      <c r="AP11" s="10"/>
      <c r="AQ11" s="10"/>
    </row>
    <row r="12" spans="2:43" x14ac:dyDescent="0.25">
      <c r="B12" s="36" t="s">
        <v>174</v>
      </c>
      <c r="C12" s="5" t="s">
        <v>224</v>
      </c>
      <c r="D12" s="22" t="s">
        <v>224</v>
      </c>
      <c r="E12" s="5" t="s">
        <v>224</v>
      </c>
      <c r="F12" s="22" t="s">
        <v>224</v>
      </c>
      <c r="G12" s="18"/>
      <c r="H12" s="29"/>
      <c r="I12" s="29"/>
      <c r="J12" s="36" t="s">
        <v>174</v>
      </c>
      <c r="K12" s="5" t="s">
        <v>224</v>
      </c>
      <c r="L12" s="5" t="s">
        <v>224</v>
      </c>
      <c r="M12" s="5" t="s">
        <v>224</v>
      </c>
      <c r="N12" s="22" t="s">
        <v>224</v>
      </c>
      <c r="O12" s="18"/>
      <c r="P12" s="32"/>
      <c r="Q12" s="32"/>
      <c r="R12" s="36" t="s">
        <v>174</v>
      </c>
      <c r="S12" s="5"/>
      <c r="T12" s="5"/>
      <c r="U12" s="5"/>
      <c r="V12" s="22"/>
      <c r="W12" s="18"/>
      <c r="X12" s="32"/>
      <c r="Y12" s="32"/>
      <c r="Z12" s="36" t="s">
        <v>174</v>
      </c>
      <c r="AA12" s="5">
        <v>0</v>
      </c>
      <c r="AB12" s="5">
        <v>9</v>
      </c>
      <c r="AC12" s="5">
        <v>0</v>
      </c>
      <c r="AD12" s="22">
        <v>0</v>
      </c>
      <c r="AE12" s="18"/>
      <c r="AH12" s="36" t="s">
        <v>174</v>
      </c>
      <c r="AI12" s="49">
        <v>0</v>
      </c>
      <c r="AJ12" s="49">
        <v>10</v>
      </c>
      <c r="AK12" s="49">
        <v>0</v>
      </c>
      <c r="AL12" s="49">
        <v>0</v>
      </c>
    </row>
    <row r="13" spans="2:43" x14ac:dyDescent="0.25">
      <c r="B13" s="36" t="s">
        <v>179</v>
      </c>
      <c r="C13" s="5" t="s">
        <v>224</v>
      </c>
      <c r="D13" s="22">
        <v>8</v>
      </c>
      <c r="E13" s="5">
        <v>1</v>
      </c>
      <c r="F13" s="22" t="s">
        <v>224</v>
      </c>
      <c r="G13" s="18"/>
      <c r="H13" s="28"/>
      <c r="I13" s="29"/>
      <c r="J13" s="36" t="s">
        <v>179</v>
      </c>
      <c r="K13" s="5" t="s">
        <v>224</v>
      </c>
      <c r="L13" s="5">
        <v>8</v>
      </c>
      <c r="M13" s="5">
        <v>1</v>
      </c>
      <c r="N13" s="22" t="s">
        <v>224</v>
      </c>
      <c r="O13" s="18"/>
      <c r="P13" s="31"/>
      <c r="Q13" s="32"/>
      <c r="R13" s="36" t="s">
        <v>179</v>
      </c>
      <c r="S13" s="5"/>
      <c r="T13" s="5">
        <v>7</v>
      </c>
      <c r="U13" s="5">
        <v>1</v>
      </c>
      <c r="V13" s="22"/>
      <c r="W13" s="18"/>
      <c r="X13" s="31"/>
      <c r="Y13" s="32"/>
      <c r="Z13" s="36" t="s">
        <v>179</v>
      </c>
      <c r="AA13" s="5">
        <v>0</v>
      </c>
      <c r="AB13" s="5">
        <v>7</v>
      </c>
      <c r="AC13" s="5">
        <v>1</v>
      </c>
      <c r="AD13" s="22">
        <v>1</v>
      </c>
      <c r="AE13" s="18"/>
      <c r="AH13" s="36" t="s">
        <v>179</v>
      </c>
      <c r="AI13" s="49">
        <v>0</v>
      </c>
      <c r="AJ13" s="49">
        <v>7</v>
      </c>
      <c r="AK13" s="49">
        <v>1</v>
      </c>
      <c r="AL13" s="49">
        <v>1</v>
      </c>
    </row>
    <row r="14" spans="2:43" x14ac:dyDescent="0.25">
      <c r="B14" s="36" t="s">
        <v>188</v>
      </c>
      <c r="C14" s="5" t="s">
        <v>224</v>
      </c>
      <c r="D14" s="22" t="s">
        <v>224</v>
      </c>
      <c r="E14" s="5" t="s">
        <v>224</v>
      </c>
      <c r="F14" s="22" t="s">
        <v>224</v>
      </c>
      <c r="G14" s="18"/>
      <c r="H14" s="29"/>
      <c r="I14" s="29"/>
      <c r="J14" s="36" t="s">
        <v>188</v>
      </c>
      <c r="K14" s="5" t="s">
        <v>224</v>
      </c>
      <c r="L14" s="5" t="s">
        <v>224</v>
      </c>
      <c r="M14" s="5" t="s">
        <v>224</v>
      </c>
      <c r="N14" s="22" t="s">
        <v>224</v>
      </c>
      <c r="O14" s="18"/>
      <c r="P14" s="32"/>
      <c r="Q14" s="32"/>
      <c r="R14" s="36" t="s">
        <v>188</v>
      </c>
      <c r="S14" s="5">
        <v>3</v>
      </c>
      <c r="T14" s="5">
        <v>13</v>
      </c>
      <c r="U14" s="5">
        <v>0</v>
      </c>
      <c r="V14" s="22">
        <v>0</v>
      </c>
      <c r="W14" s="18"/>
      <c r="X14" s="31"/>
      <c r="Y14" s="31"/>
      <c r="Z14" s="36" t="s">
        <v>188</v>
      </c>
      <c r="AA14" s="5">
        <v>3</v>
      </c>
      <c r="AB14" s="5">
        <v>14</v>
      </c>
      <c r="AC14" s="5">
        <v>1</v>
      </c>
      <c r="AD14" s="22">
        <v>0</v>
      </c>
      <c r="AE14" s="18"/>
      <c r="AH14" s="36" t="s">
        <v>188</v>
      </c>
      <c r="AI14" s="49">
        <v>3</v>
      </c>
      <c r="AJ14" s="49">
        <v>13</v>
      </c>
      <c r="AK14" s="49">
        <v>1</v>
      </c>
      <c r="AL14" s="49">
        <v>0</v>
      </c>
    </row>
    <row r="15" spans="2:43" x14ac:dyDescent="0.25">
      <c r="B15" s="36" t="s">
        <v>194</v>
      </c>
      <c r="C15" s="5" t="s">
        <v>224</v>
      </c>
      <c r="D15" s="22" t="s">
        <v>224</v>
      </c>
      <c r="E15" s="5" t="s">
        <v>224</v>
      </c>
      <c r="F15" s="22" t="s">
        <v>224</v>
      </c>
      <c r="G15" s="18"/>
      <c r="H15" s="29"/>
      <c r="I15" s="29"/>
      <c r="J15" s="36" t="s">
        <v>194</v>
      </c>
      <c r="K15" s="5" t="s">
        <v>224</v>
      </c>
      <c r="L15" s="5" t="s">
        <v>224</v>
      </c>
      <c r="M15" s="5" t="s">
        <v>224</v>
      </c>
      <c r="N15" s="22" t="s">
        <v>224</v>
      </c>
      <c r="O15" s="18"/>
      <c r="P15" s="32"/>
      <c r="Q15" s="32"/>
      <c r="R15" s="36" t="s">
        <v>194</v>
      </c>
      <c r="S15" s="5"/>
      <c r="T15" s="5">
        <v>10</v>
      </c>
      <c r="U15" s="5">
        <v>2</v>
      </c>
      <c r="V15" s="22">
        <v>0</v>
      </c>
      <c r="W15" s="18"/>
      <c r="X15" s="31"/>
      <c r="Y15" s="31"/>
      <c r="Z15" s="36" t="s">
        <v>194</v>
      </c>
      <c r="AA15" s="5">
        <v>0</v>
      </c>
      <c r="AB15" s="5">
        <v>10</v>
      </c>
      <c r="AC15" s="5">
        <v>2</v>
      </c>
      <c r="AD15" s="22">
        <v>1</v>
      </c>
      <c r="AE15" s="18"/>
      <c r="AH15" s="36" t="s">
        <v>194</v>
      </c>
      <c r="AI15" s="49">
        <v>0</v>
      </c>
      <c r="AJ15" s="49">
        <v>10</v>
      </c>
      <c r="AK15" s="49">
        <v>2</v>
      </c>
      <c r="AL15" s="49">
        <v>1</v>
      </c>
    </row>
    <row r="16" spans="2:43" x14ac:dyDescent="0.25">
      <c r="B16" s="36" t="s">
        <v>200</v>
      </c>
      <c r="C16" s="5">
        <v>0</v>
      </c>
      <c r="D16" s="22">
        <v>10</v>
      </c>
      <c r="E16" s="5">
        <v>1</v>
      </c>
      <c r="F16" s="22">
        <v>0</v>
      </c>
      <c r="G16" s="18"/>
      <c r="H16" s="28"/>
      <c r="I16" s="28"/>
      <c r="J16" s="36" t="s">
        <v>200</v>
      </c>
      <c r="K16" s="5">
        <v>0</v>
      </c>
      <c r="L16" s="5">
        <v>10</v>
      </c>
      <c r="M16" s="5">
        <v>1</v>
      </c>
      <c r="N16" s="22">
        <v>1</v>
      </c>
      <c r="O16" s="18"/>
      <c r="P16" s="31"/>
      <c r="Q16" s="31"/>
      <c r="R16" s="36" t="s">
        <v>200</v>
      </c>
      <c r="S16" s="5">
        <v>0</v>
      </c>
      <c r="T16" s="5">
        <v>10</v>
      </c>
      <c r="U16" s="5">
        <v>1</v>
      </c>
      <c r="V16" s="22">
        <v>0</v>
      </c>
      <c r="W16" s="18"/>
      <c r="X16" s="31"/>
      <c r="Y16" s="31"/>
      <c r="Z16" s="36" t="s">
        <v>200</v>
      </c>
      <c r="AA16" s="5">
        <v>0</v>
      </c>
      <c r="AB16" s="5">
        <v>7</v>
      </c>
      <c r="AC16" s="5">
        <v>3</v>
      </c>
      <c r="AD16" s="22">
        <v>0</v>
      </c>
      <c r="AE16" s="18"/>
      <c r="AH16" s="36" t="s">
        <v>200</v>
      </c>
      <c r="AI16" s="49">
        <v>0</v>
      </c>
      <c r="AJ16" s="49">
        <v>7</v>
      </c>
      <c r="AK16" s="49">
        <v>3</v>
      </c>
      <c r="AL16" s="49">
        <v>0</v>
      </c>
    </row>
    <row r="17" spans="2:38" x14ac:dyDescent="0.25">
      <c r="B17" s="36" t="s">
        <v>206</v>
      </c>
      <c r="C17" s="5" t="s">
        <v>224</v>
      </c>
      <c r="D17" s="22">
        <v>9</v>
      </c>
      <c r="E17" s="5">
        <v>2</v>
      </c>
      <c r="F17" s="22" t="s">
        <v>224</v>
      </c>
      <c r="G17" s="18"/>
      <c r="H17" s="28"/>
      <c r="I17" s="29"/>
      <c r="J17" s="36" t="s">
        <v>206</v>
      </c>
      <c r="K17" s="5" t="s">
        <v>224</v>
      </c>
      <c r="L17" s="5">
        <v>9</v>
      </c>
      <c r="M17" s="5">
        <v>2</v>
      </c>
      <c r="N17" s="22">
        <v>1</v>
      </c>
      <c r="O17" s="18"/>
      <c r="P17" s="31"/>
      <c r="Q17" s="32"/>
      <c r="R17" s="36" t="s">
        <v>206</v>
      </c>
      <c r="S17" s="5"/>
      <c r="T17" s="5">
        <v>11</v>
      </c>
      <c r="U17" s="5">
        <v>2</v>
      </c>
      <c r="V17" s="22"/>
      <c r="W17" s="18"/>
      <c r="X17" s="31"/>
      <c r="Y17" s="32"/>
      <c r="Z17" s="36" t="s">
        <v>206</v>
      </c>
      <c r="AA17" s="5">
        <v>0</v>
      </c>
      <c r="AB17" s="5">
        <v>12</v>
      </c>
      <c r="AC17" s="5">
        <v>2</v>
      </c>
      <c r="AD17" s="22">
        <v>0</v>
      </c>
      <c r="AE17" s="18"/>
      <c r="AH17" s="36" t="s">
        <v>206</v>
      </c>
      <c r="AI17" s="49">
        <v>0</v>
      </c>
      <c r="AJ17" s="49">
        <v>12</v>
      </c>
      <c r="AK17" s="49">
        <v>2</v>
      </c>
      <c r="AL17" s="49">
        <v>0</v>
      </c>
    </row>
    <row r="18" spans="2:38" x14ac:dyDescent="0.25">
      <c r="B18" s="36" t="s">
        <v>59</v>
      </c>
      <c r="C18" s="5"/>
      <c r="D18" s="5"/>
      <c r="E18" s="5"/>
      <c r="F18" s="22"/>
      <c r="G18" s="18"/>
      <c r="H18" s="10"/>
      <c r="I18" s="10"/>
      <c r="J18" s="36" t="s">
        <v>59</v>
      </c>
      <c r="K18" s="5"/>
      <c r="L18" s="5"/>
      <c r="M18" s="5"/>
      <c r="N18" s="22"/>
      <c r="O18" s="18"/>
      <c r="P18" s="23"/>
      <c r="Q18" s="23"/>
      <c r="R18" s="36" t="s">
        <v>59</v>
      </c>
      <c r="S18" s="5"/>
      <c r="T18" s="5"/>
      <c r="U18" s="5"/>
      <c r="V18" s="22"/>
      <c r="W18" s="18"/>
      <c r="Z18" s="36" t="s">
        <v>59</v>
      </c>
      <c r="AA18" s="5">
        <v>1</v>
      </c>
      <c r="AB18" s="5">
        <v>13</v>
      </c>
      <c r="AC18" s="5">
        <v>1</v>
      </c>
      <c r="AD18" s="22">
        <v>0</v>
      </c>
      <c r="AE18" s="18"/>
      <c r="AH18" s="36" t="s">
        <v>59</v>
      </c>
      <c r="AI18" s="49">
        <v>1</v>
      </c>
      <c r="AJ18" s="49">
        <v>13</v>
      </c>
      <c r="AK18" s="49">
        <v>1</v>
      </c>
      <c r="AL18" s="49">
        <v>0</v>
      </c>
    </row>
    <row r="19" spans="2:38" x14ac:dyDescent="0.25">
      <c r="B19" s="36" t="s">
        <v>56</v>
      </c>
      <c r="C19" s="5"/>
      <c r="D19" s="5"/>
      <c r="E19" s="5"/>
      <c r="F19" s="22"/>
      <c r="G19" s="18"/>
      <c r="H19" s="7"/>
      <c r="J19" s="36" t="s">
        <v>56</v>
      </c>
      <c r="K19" s="5"/>
      <c r="L19" s="5"/>
      <c r="M19" s="5"/>
      <c r="N19" s="22"/>
      <c r="O19" s="18"/>
      <c r="P19" s="23"/>
      <c r="Q19" s="23"/>
      <c r="R19" s="36" t="s">
        <v>56</v>
      </c>
      <c r="S19" s="5"/>
      <c r="T19" s="5"/>
      <c r="U19" s="5"/>
      <c r="V19" s="22"/>
      <c r="W19" s="18"/>
      <c r="Z19" s="36" t="s">
        <v>56</v>
      </c>
      <c r="AA19" s="5">
        <v>0</v>
      </c>
      <c r="AB19" s="5">
        <v>5</v>
      </c>
      <c r="AC19" s="5">
        <v>1</v>
      </c>
      <c r="AD19" s="22">
        <v>0</v>
      </c>
      <c r="AE19" s="18"/>
      <c r="AH19" s="36" t="s">
        <v>56</v>
      </c>
      <c r="AI19" s="49">
        <v>14</v>
      </c>
      <c r="AJ19" s="49">
        <v>6</v>
      </c>
      <c r="AK19" s="49">
        <v>0</v>
      </c>
      <c r="AL19" s="49">
        <v>0</v>
      </c>
    </row>
    <row r="20" spans="2:38" x14ac:dyDescent="0.25">
      <c r="B20" s="36" t="s">
        <v>44</v>
      </c>
      <c r="C20" s="5"/>
      <c r="D20" s="5"/>
      <c r="E20" s="5"/>
      <c r="F20" s="22"/>
      <c r="G20" s="18"/>
      <c r="H20" s="7"/>
      <c r="J20" s="36" t="s">
        <v>44</v>
      </c>
      <c r="K20" s="5"/>
      <c r="L20" s="5"/>
      <c r="M20" s="5"/>
      <c r="N20" s="22"/>
      <c r="O20" s="18"/>
      <c r="R20" s="36" t="s">
        <v>44</v>
      </c>
      <c r="S20" s="5"/>
      <c r="T20" s="5"/>
      <c r="U20" s="5"/>
      <c r="V20" s="22"/>
      <c r="W20" s="18"/>
      <c r="Z20" s="36" t="s">
        <v>44</v>
      </c>
      <c r="AA20" s="5">
        <v>14</v>
      </c>
      <c r="AB20" s="5">
        <v>1</v>
      </c>
      <c r="AC20" s="5">
        <v>1</v>
      </c>
      <c r="AD20" s="22">
        <v>0</v>
      </c>
      <c r="AE20" s="18"/>
      <c r="AH20" s="36" t="s">
        <v>44</v>
      </c>
      <c r="AI20" s="49">
        <v>0</v>
      </c>
      <c r="AJ20" s="49">
        <v>0</v>
      </c>
      <c r="AK20" s="49">
        <v>0</v>
      </c>
      <c r="AL20" s="49">
        <v>0</v>
      </c>
    </row>
    <row r="21" spans="2:38" x14ac:dyDescent="0.25">
      <c r="B21" s="36" t="s">
        <v>46</v>
      </c>
      <c r="C21" s="5"/>
      <c r="D21" s="5"/>
      <c r="E21" s="5"/>
      <c r="F21" s="22"/>
      <c r="G21" s="18"/>
      <c r="H21" s="7"/>
      <c r="J21" s="36" t="s">
        <v>46</v>
      </c>
      <c r="K21" s="5"/>
      <c r="L21" s="5"/>
      <c r="M21" s="5"/>
      <c r="N21" s="22"/>
      <c r="O21" s="18"/>
      <c r="R21" s="36" t="s">
        <v>46</v>
      </c>
      <c r="S21" s="5"/>
      <c r="T21" s="5"/>
      <c r="U21" s="5"/>
      <c r="V21" s="22"/>
      <c r="W21" s="18"/>
      <c r="Z21" s="36" t="s">
        <v>46</v>
      </c>
      <c r="AA21" s="5">
        <v>1</v>
      </c>
      <c r="AB21" s="5">
        <v>2</v>
      </c>
      <c r="AC21" s="5">
        <v>0</v>
      </c>
      <c r="AD21" s="22">
        <v>0</v>
      </c>
      <c r="AE21" s="18"/>
      <c r="AH21" s="36" t="s">
        <v>46</v>
      </c>
      <c r="AI21" s="49">
        <v>1</v>
      </c>
      <c r="AJ21" s="49">
        <v>2</v>
      </c>
      <c r="AK21" s="49">
        <v>0</v>
      </c>
      <c r="AL21" s="49">
        <v>0</v>
      </c>
    </row>
    <row r="22" spans="2:38" x14ac:dyDescent="0.25">
      <c r="B22" s="24" t="s">
        <v>61</v>
      </c>
      <c r="C22" s="5">
        <f>SUM(C4:C21)</f>
        <v>27</v>
      </c>
      <c r="D22" s="5">
        <f t="shared" ref="D22:F22" si="0">SUM(D4:D17)</f>
        <v>77</v>
      </c>
      <c r="E22" s="5">
        <f t="shared" si="0"/>
        <v>15</v>
      </c>
      <c r="F22" s="5">
        <f t="shared" si="0"/>
        <v>4</v>
      </c>
      <c r="G22" s="18"/>
      <c r="H22" s="7"/>
      <c r="J22" s="24" t="s">
        <v>61</v>
      </c>
      <c r="K22" s="5">
        <f>SUM(K4:K17)</f>
        <v>25</v>
      </c>
      <c r="L22" s="5">
        <f t="shared" ref="L22:N22" si="1">SUM(L4:L17)</f>
        <v>81</v>
      </c>
      <c r="M22" s="5">
        <f t="shared" si="1"/>
        <v>17</v>
      </c>
      <c r="N22" s="5">
        <f t="shared" si="1"/>
        <v>7</v>
      </c>
      <c r="O22" s="18"/>
      <c r="R22" s="24" t="s">
        <v>61</v>
      </c>
      <c r="S22" s="5">
        <f>SUM(S4:S17)</f>
        <v>24</v>
      </c>
      <c r="T22" s="5">
        <f t="shared" ref="T22:V22" si="2">SUM(T4:T17)</f>
        <v>121</v>
      </c>
      <c r="U22" s="5">
        <f t="shared" si="2"/>
        <v>22</v>
      </c>
      <c r="V22" s="5">
        <f t="shared" si="2"/>
        <v>5</v>
      </c>
      <c r="W22" s="18"/>
      <c r="Z22" s="24" t="s">
        <v>61</v>
      </c>
      <c r="AA22" s="5">
        <f>SUM(AA4:AA17)</f>
        <v>17</v>
      </c>
      <c r="AB22" s="5">
        <f t="shared" ref="AB22:AD22" si="3">SUM(AB4:AB17)</f>
        <v>158</v>
      </c>
      <c r="AC22" s="5">
        <f t="shared" si="3"/>
        <v>27</v>
      </c>
      <c r="AD22" s="5">
        <f t="shared" si="3"/>
        <v>6</v>
      </c>
      <c r="AE22" s="18"/>
      <c r="AH22" s="24" t="s">
        <v>61</v>
      </c>
      <c r="AI22" s="5">
        <f>SUM(AI4:AI17)</f>
        <v>15</v>
      </c>
      <c r="AJ22" s="5">
        <f t="shared" ref="AJ22:AL22" si="4">SUM(AJ4:AJ17)</f>
        <v>154</v>
      </c>
      <c r="AK22" s="5">
        <f t="shared" si="4"/>
        <v>27</v>
      </c>
      <c r="AL22" s="5">
        <f t="shared" si="4"/>
        <v>6</v>
      </c>
    </row>
    <row r="23" spans="2:38" x14ac:dyDescent="0.25">
      <c r="B23" s="8"/>
      <c r="C23" s="9"/>
      <c r="D23" s="9"/>
      <c r="E23" s="9"/>
      <c r="F23" s="10"/>
      <c r="G23" s="10"/>
      <c r="H23" s="7"/>
    </row>
    <row r="24" spans="2:38" x14ac:dyDescent="0.25">
      <c r="B24" s="10"/>
      <c r="C24" s="10"/>
      <c r="D24" s="10"/>
      <c r="E24" s="10"/>
      <c r="F24" s="10"/>
      <c r="G24" s="10"/>
      <c r="H24" s="7"/>
    </row>
    <row r="25" spans="2:38" ht="24" x14ac:dyDescent="0.25">
      <c r="B25" s="26"/>
      <c r="C25" s="34" t="s">
        <v>74</v>
      </c>
      <c r="D25" s="34" t="s">
        <v>75</v>
      </c>
      <c r="E25" s="34" t="s">
        <v>225</v>
      </c>
      <c r="F25" s="34" t="s">
        <v>226</v>
      </c>
      <c r="G25" s="39"/>
      <c r="H25" s="7"/>
    </row>
    <row r="26" spans="2:38" x14ac:dyDescent="0.25">
      <c r="B26" s="4">
        <v>2008</v>
      </c>
      <c r="C26" s="5">
        <f>C22</f>
        <v>27</v>
      </c>
      <c r="D26" s="5">
        <f t="shared" ref="D26:E26" si="5">D22</f>
        <v>77</v>
      </c>
      <c r="E26" s="5">
        <f t="shared" si="5"/>
        <v>15</v>
      </c>
      <c r="F26" s="5">
        <f t="shared" ref="F26" si="6">F22</f>
        <v>4</v>
      </c>
      <c r="G26" s="18"/>
      <c r="H26" s="7"/>
    </row>
    <row r="27" spans="2:38" x14ac:dyDescent="0.25">
      <c r="B27" s="4">
        <v>2009</v>
      </c>
      <c r="C27" s="5">
        <f>K22</f>
        <v>25</v>
      </c>
      <c r="D27" s="5">
        <f t="shared" ref="D27:E27" si="7">L22</f>
        <v>81</v>
      </c>
      <c r="E27" s="5">
        <f t="shared" si="7"/>
        <v>17</v>
      </c>
      <c r="F27" s="5">
        <f t="shared" ref="F27" si="8">N22</f>
        <v>7</v>
      </c>
      <c r="G27" s="18"/>
      <c r="H27" s="7"/>
    </row>
    <row r="28" spans="2:38" x14ac:dyDescent="0.25">
      <c r="B28" s="4">
        <v>2010</v>
      </c>
      <c r="C28" s="5">
        <f>S22</f>
        <v>24</v>
      </c>
      <c r="D28" s="5">
        <f t="shared" ref="D28:E28" si="9">T22</f>
        <v>121</v>
      </c>
      <c r="E28" s="5">
        <f t="shared" si="9"/>
        <v>22</v>
      </c>
      <c r="F28" s="5">
        <f t="shared" ref="F28" si="10">V22</f>
        <v>5</v>
      </c>
      <c r="G28" s="18"/>
      <c r="H28" s="7"/>
    </row>
    <row r="29" spans="2:38" x14ac:dyDescent="0.25">
      <c r="B29" s="4">
        <v>2011</v>
      </c>
      <c r="C29" s="5">
        <f>AA22</f>
        <v>17</v>
      </c>
      <c r="D29" s="5">
        <f t="shared" ref="D29:E29" si="11">AB22</f>
        <v>158</v>
      </c>
      <c r="E29" s="5">
        <f t="shared" si="11"/>
        <v>27</v>
      </c>
      <c r="F29" s="5">
        <f t="shared" ref="F29" si="12">AD22</f>
        <v>6</v>
      </c>
      <c r="G29" s="18"/>
      <c r="H29" s="7"/>
    </row>
    <row r="30" spans="2:38" x14ac:dyDescent="0.25">
      <c r="B30" s="4">
        <v>2012</v>
      </c>
      <c r="C30" s="5">
        <v>15</v>
      </c>
      <c r="D30" s="5">
        <v>154</v>
      </c>
      <c r="E30" s="5">
        <v>27</v>
      </c>
      <c r="F30" s="5">
        <v>6</v>
      </c>
      <c r="G30" s="21"/>
      <c r="H30" s="7"/>
    </row>
    <row r="31" spans="2:38" x14ac:dyDescent="0.25">
      <c r="B31" s="11"/>
      <c r="C31" s="12"/>
      <c r="D31" s="12"/>
      <c r="E31" s="12"/>
      <c r="F31" s="10"/>
      <c r="G31" s="7"/>
      <c r="H31" s="7"/>
    </row>
    <row r="32" spans="2:38" x14ac:dyDescent="0.25">
      <c r="B32" s="8"/>
      <c r="C32" s="13"/>
      <c r="D32" s="13"/>
      <c r="E32" s="13"/>
      <c r="F32" s="10"/>
      <c r="G32" s="7"/>
      <c r="H32" s="7"/>
    </row>
    <row r="33" spans="2:8" x14ac:dyDescent="0.25">
      <c r="B33" s="8"/>
      <c r="C33" s="13"/>
      <c r="D33" s="13"/>
      <c r="E33" s="13"/>
      <c r="F33" s="10"/>
      <c r="G33" s="7"/>
      <c r="H33" s="7"/>
    </row>
    <row r="34" spans="2:8" x14ac:dyDescent="0.25">
      <c r="B34" s="8"/>
      <c r="C34" s="13"/>
      <c r="D34" s="13"/>
      <c r="E34" s="13"/>
      <c r="F34" s="10"/>
      <c r="G34" s="7"/>
      <c r="H34" s="7"/>
    </row>
    <row r="35" spans="2:8" x14ac:dyDescent="0.25">
      <c r="B35" s="10"/>
      <c r="C35" s="10"/>
      <c r="D35" s="10"/>
      <c r="E35" s="10"/>
      <c r="F35" s="10"/>
      <c r="G35" s="7"/>
      <c r="H35" s="7"/>
    </row>
    <row r="36" spans="2:8" x14ac:dyDescent="0.25">
      <c r="B36" s="11"/>
      <c r="C36" s="12"/>
      <c r="D36" s="12"/>
      <c r="E36" s="12"/>
      <c r="F36" s="10"/>
      <c r="G36" s="7"/>
      <c r="H36" s="7"/>
    </row>
    <row r="37" spans="2:8" x14ac:dyDescent="0.25">
      <c r="B37" s="8"/>
      <c r="C37" s="13"/>
      <c r="D37" s="13"/>
      <c r="E37" s="13"/>
      <c r="F37" s="10"/>
      <c r="G37" s="7"/>
      <c r="H37" s="7"/>
    </row>
    <row r="38" spans="2:8" x14ac:dyDescent="0.25">
      <c r="B38" s="8"/>
      <c r="C38" s="13"/>
      <c r="D38" s="13"/>
      <c r="E38" s="13"/>
      <c r="F38" s="10"/>
      <c r="G38" s="7"/>
      <c r="H38" s="7"/>
    </row>
    <row r="39" spans="2:8" x14ac:dyDescent="0.25">
      <c r="B39" s="8"/>
      <c r="C39" s="13"/>
      <c r="D39" s="13"/>
      <c r="E39" s="13"/>
      <c r="F39" s="10"/>
      <c r="G39" s="7"/>
      <c r="H39" s="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28"/>
  <sheetViews>
    <sheetView zoomScale="90" zoomScaleNormal="90" workbookViewId="0"/>
  </sheetViews>
  <sheetFormatPr defaultRowHeight="15" x14ac:dyDescent="0.25"/>
  <cols>
    <col min="1" max="1" width="9.140625" style="2"/>
    <col min="2" max="2" width="23.7109375" style="2" bestFit="1" customWidth="1"/>
    <col min="3" max="5" width="9.7109375" style="2" customWidth="1"/>
    <col min="6" max="6" width="12.7109375" style="2" customWidth="1"/>
    <col min="7" max="8" width="9.140625" style="2"/>
    <col min="9" max="9" width="23.7109375" style="2" bestFit="1" customWidth="1"/>
    <col min="10" max="12" width="9.7109375" style="2" customWidth="1"/>
    <col min="13" max="13" width="12.7109375" style="2" customWidth="1"/>
    <col min="14" max="15" width="9.140625" style="2"/>
    <col min="16" max="16" width="23.7109375" style="2" bestFit="1" customWidth="1"/>
    <col min="17" max="19" width="9.7109375" style="2" customWidth="1"/>
    <col min="20" max="20" width="12.7109375" style="2" customWidth="1"/>
    <col min="21" max="22" width="9.140625" style="2"/>
    <col min="23" max="23" width="23.7109375" style="2" bestFit="1" customWidth="1"/>
    <col min="24" max="26" width="9.7109375" style="2" customWidth="1"/>
    <col min="27" max="27" width="12.7109375" style="2" customWidth="1"/>
    <col min="28" max="28" width="9.140625" style="2" customWidth="1"/>
    <col min="29" max="29" width="9.140625" style="2"/>
    <col min="30" max="30" width="25" style="2" bestFit="1" customWidth="1"/>
    <col min="31" max="31" width="9.140625" style="2"/>
    <col min="32" max="32" width="8.5703125" style="2" bestFit="1" customWidth="1"/>
    <col min="33" max="33" width="9" style="2" bestFit="1" customWidth="1"/>
    <col min="34" max="34" width="11" style="2" bestFit="1" customWidth="1"/>
    <col min="35" max="39" width="9.140625" style="2" customWidth="1"/>
    <col min="40" max="16384" width="9.140625" style="2"/>
  </cols>
  <sheetData>
    <row r="1" spans="2:39" x14ac:dyDescent="0.25">
      <c r="B1" s="1" t="s">
        <v>76</v>
      </c>
    </row>
    <row r="3" spans="2:39" ht="48" x14ac:dyDescent="0.25">
      <c r="B3" s="3">
        <v>2008</v>
      </c>
      <c r="C3" s="20" t="s">
        <v>77</v>
      </c>
      <c r="D3" s="20" t="s">
        <v>78</v>
      </c>
      <c r="E3" s="20" t="s">
        <v>79</v>
      </c>
      <c r="F3" s="20" t="s">
        <v>80</v>
      </c>
      <c r="G3" s="8"/>
      <c r="I3" s="3">
        <v>2009</v>
      </c>
      <c r="J3" s="20" t="s">
        <v>77</v>
      </c>
      <c r="K3" s="20" t="s">
        <v>78</v>
      </c>
      <c r="L3" s="40" t="s">
        <v>79</v>
      </c>
      <c r="M3" s="20" t="s">
        <v>80</v>
      </c>
      <c r="N3" s="10"/>
      <c r="O3" s="10"/>
      <c r="P3" s="3">
        <v>2010</v>
      </c>
      <c r="Q3" s="20" t="s">
        <v>77</v>
      </c>
      <c r="R3" s="20" t="s">
        <v>78</v>
      </c>
      <c r="S3" s="20" t="s">
        <v>79</v>
      </c>
      <c r="T3" s="20" t="s">
        <v>80</v>
      </c>
      <c r="U3" s="10"/>
      <c r="V3" s="10"/>
      <c r="W3" s="3">
        <v>2011</v>
      </c>
      <c r="X3" s="20" t="s">
        <v>77</v>
      </c>
      <c r="Y3" s="20" t="s">
        <v>78</v>
      </c>
      <c r="Z3" s="20" t="s">
        <v>79</v>
      </c>
      <c r="AA3" s="20" t="s">
        <v>80</v>
      </c>
      <c r="AB3" s="16"/>
      <c r="AC3" s="10"/>
      <c r="AD3" s="3">
        <v>2012</v>
      </c>
      <c r="AE3" s="20" t="s">
        <v>77</v>
      </c>
      <c r="AF3" s="20" t="s">
        <v>78</v>
      </c>
      <c r="AG3" s="20" t="s">
        <v>79</v>
      </c>
      <c r="AH3" s="20" t="s">
        <v>80</v>
      </c>
      <c r="AI3" s="11"/>
      <c r="AJ3" s="12"/>
      <c r="AK3" s="12"/>
      <c r="AL3" s="12"/>
      <c r="AM3" s="16"/>
    </row>
    <row r="4" spans="2:39" x14ac:dyDescent="0.25">
      <c r="B4" s="35" t="s">
        <v>54</v>
      </c>
      <c r="C4" s="5">
        <v>0</v>
      </c>
      <c r="D4" s="5">
        <v>1</v>
      </c>
      <c r="E4" s="5"/>
      <c r="F4" s="5">
        <v>1</v>
      </c>
      <c r="G4" s="33"/>
      <c r="H4" s="27"/>
      <c r="I4" s="35" t="s">
        <v>54</v>
      </c>
      <c r="J4" s="5">
        <v>0</v>
      </c>
      <c r="K4" s="37">
        <v>1</v>
      </c>
      <c r="L4" s="5">
        <v>1</v>
      </c>
      <c r="M4" s="19">
        <v>1</v>
      </c>
      <c r="N4" s="30"/>
      <c r="O4" s="30"/>
      <c r="P4" s="35" t="s">
        <v>54</v>
      </c>
      <c r="Q4" s="5">
        <v>0</v>
      </c>
      <c r="R4" s="5">
        <v>1</v>
      </c>
      <c r="S4" s="5">
        <v>1</v>
      </c>
      <c r="T4" s="5">
        <v>1</v>
      </c>
      <c r="U4" s="30"/>
      <c r="V4" s="30"/>
      <c r="W4" s="35" t="s">
        <v>54</v>
      </c>
      <c r="X4" s="25">
        <v>0</v>
      </c>
      <c r="Y4" s="25">
        <v>1</v>
      </c>
      <c r="Z4" s="25">
        <v>1</v>
      </c>
      <c r="AA4" s="25">
        <v>1</v>
      </c>
      <c r="AB4" s="15"/>
      <c r="AC4" s="10"/>
      <c r="AD4" s="35" t="s">
        <v>54</v>
      </c>
      <c r="AE4" s="49">
        <v>0</v>
      </c>
      <c r="AF4" s="49">
        <v>1</v>
      </c>
      <c r="AG4" s="49">
        <v>1</v>
      </c>
      <c r="AH4" s="49">
        <v>1</v>
      </c>
      <c r="AI4" s="8"/>
      <c r="AJ4" s="15"/>
      <c r="AK4" s="15"/>
      <c r="AL4" s="15"/>
      <c r="AM4" s="15"/>
    </row>
    <row r="5" spans="2:39" x14ac:dyDescent="0.25">
      <c r="B5" s="35" t="s">
        <v>131</v>
      </c>
      <c r="C5" s="5">
        <v>1</v>
      </c>
      <c r="D5" s="5">
        <v>1</v>
      </c>
      <c r="E5" s="5"/>
      <c r="F5" s="5"/>
      <c r="G5" s="33"/>
      <c r="H5" s="29"/>
      <c r="I5" s="35" t="s">
        <v>131</v>
      </c>
      <c r="J5" s="5">
        <v>1</v>
      </c>
      <c r="K5" s="37">
        <v>1</v>
      </c>
      <c r="L5" s="5"/>
      <c r="M5" s="19">
        <v>1</v>
      </c>
      <c r="N5" s="31"/>
      <c r="O5" s="32"/>
      <c r="P5" s="35" t="s">
        <v>131</v>
      </c>
      <c r="Q5" s="5">
        <v>1</v>
      </c>
      <c r="R5" s="5">
        <v>1</v>
      </c>
      <c r="S5" s="5"/>
      <c r="T5" s="5">
        <v>1</v>
      </c>
      <c r="U5" s="31"/>
      <c r="V5" s="32"/>
      <c r="W5" s="35" t="s">
        <v>131</v>
      </c>
      <c r="X5" s="25">
        <v>1</v>
      </c>
      <c r="Y5" s="25">
        <v>1</v>
      </c>
      <c r="Z5" s="25">
        <v>0</v>
      </c>
      <c r="AA5" s="25">
        <v>1</v>
      </c>
      <c r="AB5" s="15"/>
      <c r="AC5" s="10"/>
      <c r="AD5" s="35" t="s">
        <v>131</v>
      </c>
      <c r="AE5" s="49">
        <v>1</v>
      </c>
      <c r="AF5" s="49">
        <v>1</v>
      </c>
      <c r="AG5" s="49">
        <v>0</v>
      </c>
      <c r="AH5" s="49">
        <v>1</v>
      </c>
      <c r="AI5" s="8"/>
      <c r="AJ5" s="15"/>
      <c r="AK5" s="15"/>
      <c r="AL5" s="15"/>
      <c r="AM5" s="15"/>
    </row>
    <row r="6" spans="2:39" x14ac:dyDescent="0.25">
      <c r="B6" s="35" t="s">
        <v>136</v>
      </c>
      <c r="C6" s="5">
        <v>0</v>
      </c>
      <c r="D6" s="5">
        <v>1</v>
      </c>
      <c r="E6" s="5"/>
      <c r="F6" s="5">
        <v>1</v>
      </c>
      <c r="G6" s="29"/>
      <c r="H6" s="29"/>
      <c r="I6" s="35" t="s">
        <v>136</v>
      </c>
      <c r="J6" s="5">
        <v>0</v>
      </c>
      <c r="K6" s="37">
        <v>1</v>
      </c>
      <c r="L6" s="5"/>
      <c r="M6" s="19">
        <v>1</v>
      </c>
      <c r="N6" s="32"/>
      <c r="O6" s="32"/>
      <c r="P6" s="35" t="s">
        <v>136</v>
      </c>
      <c r="Q6" s="5">
        <v>1</v>
      </c>
      <c r="R6" s="5">
        <v>1</v>
      </c>
      <c r="S6" s="5">
        <v>1</v>
      </c>
      <c r="T6" s="5">
        <v>1</v>
      </c>
      <c r="U6" s="31"/>
      <c r="V6" s="31"/>
      <c r="W6" s="35" t="s">
        <v>136</v>
      </c>
      <c r="X6" s="25">
        <v>1</v>
      </c>
      <c r="Y6" s="25">
        <v>1</v>
      </c>
      <c r="Z6" s="25">
        <v>1</v>
      </c>
      <c r="AA6" s="25">
        <v>1</v>
      </c>
      <c r="AB6" s="15"/>
      <c r="AC6" s="10"/>
      <c r="AD6" s="35" t="s">
        <v>136</v>
      </c>
      <c r="AE6" s="49">
        <v>1</v>
      </c>
      <c r="AF6" s="49">
        <v>1</v>
      </c>
      <c r="AG6" s="49">
        <v>1</v>
      </c>
      <c r="AH6" s="49">
        <v>1</v>
      </c>
      <c r="AI6" s="8"/>
      <c r="AJ6" s="15"/>
      <c r="AK6" s="15"/>
      <c r="AL6" s="15"/>
      <c r="AM6" s="15"/>
    </row>
    <row r="7" spans="2:39" x14ac:dyDescent="0.25">
      <c r="B7" s="35" t="s">
        <v>143</v>
      </c>
      <c r="C7" s="5"/>
      <c r="D7" s="5"/>
      <c r="E7" s="5"/>
      <c r="F7" s="5"/>
      <c r="G7" s="29"/>
      <c r="H7" s="29"/>
      <c r="I7" s="35" t="s">
        <v>143</v>
      </c>
      <c r="J7" s="5"/>
      <c r="K7" s="37"/>
      <c r="L7" s="5"/>
      <c r="M7" s="19"/>
      <c r="N7" s="32"/>
      <c r="O7" s="32"/>
      <c r="P7" s="35" t="s">
        <v>143</v>
      </c>
      <c r="Q7" s="5">
        <v>0</v>
      </c>
      <c r="R7" s="5">
        <v>1</v>
      </c>
      <c r="S7" s="5">
        <v>1</v>
      </c>
      <c r="T7" s="5">
        <v>1</v>
      </c>
      <c r="U7" s="31"/>
      <c r="V7" s="32"/>
      <c r="W7" s="36" t="s">
        <v>143</v>
      </c>
      <c r="X7" s="25">
        <v>0</v>
      </c>
      <c r="Y7" s="25">
        <v>1</v>
      </c>
      <c r="Z7" s="25">
        <v>1</v>
      </c>
      <c r="AA7" s="25">
        <v>1</v>
      </c>
      <c r="AB7" s="15"/>
      <c r="AC7" s="10"/>
      <c r="AD7" s="36" t="s">
        <v>143</v>
      </c>
      <c r="AE7" s="49">
        <v>0</v>
      </c>
      <c r="AF7" s="49">
        <v>1</v>
      </c>
      <c r="AG7" s="49">
        <v>1</v>
      </c>
      <c r="AH7" s="49">
        <v>1</v>
      </c>
      <c r="AI7" s="17"/>
      <c r="AJ7" s="15"/>
      <c r="AK7" s="15"/>
      <c r="AL7" s="15"/>
      <c r="AM7" s="15"/>
    </row>
    <row r="8" spans="2:39" x14ac:dyDescent="0.25">
      <c r="B8" s="35" t="s">
        <v>148</v>
      </c>
      <c r="C8" s="5">
        <v>1</v>
      </c>
      <c r="D8" s="5">
        <v>1</v>
      </c>
      <c r="E8" s="5"/>
      <c r="F8" s="5">
        <v>1</v>
      </c>
      <c r="G8" s="28"/>
      <c r="H8" s="28"/>
      <c r="I8" s="35" t="s">
        <v>148</v>
      </c>
      <c r="J8" s="5">
        <v>1</v>
      </c>
      <c r="K8" s="37">
        <v>1</v>
      </c>
      <c r="L8" s="5"/>
      <c r="M8" s="19">
        <v>1</v>
      </c>
      <c r="N8" s="31"/>
      <c r="O8" s="31"/>
      <c r="P8" s="35" t="s">
        <v>148</v>
      </c>
      <c r="Q8" s="5">
        <v>1</v>
      </c>
      <c r="R8" s="5">
        <v>1</v>
      </c>
      <c r="S8" s="5"/>
      <c r="T8" s="5">
        <v>1</v>
      </c>
      <c r="U8" s="31"/>
      <c r="V8" s="31"/>
      <c r="W8" s="36" t="s">
        <v>148</v>
      </c>
      <c r="X8" s="25">
        <v>1</v>
      </c>
      <c r="Y8" s="25">
        <v>1</v>
      </c>
      <c r="Z8" s="25">
        <v>0</v>
      </c>
      <c r="AA8" s="25">
        <v>1</v>
      </c>
      <c r="AB8" s="15"/>
      <c r="AC8" s="10"/>
      <c r="AD8" s="36" t="s">
        <v>148</v>
      </c>
      <c r="AE8" s="49">
        <v>1</v>
      </c>
      <c r="AF8" s="49">
        <v>1</v>
      </c>
      <c r="AG8" s="49">
        <v>1</v>
      </c>
      <c r="AH8" s="49">
        <v>1</v>
      </c>
      <c r="AI8" s="17"/>
      <c r="AJ8" s="15"/>
      <c r="AK8" s="15"/>
      <c r="AL8" s="15"/>
      <c r="AM8" s="15"/>
    </row>
    <row r="9" spans="2:39" x14ac:dyDescent="0.25">
      <c r="B9" s="35" t="s">
        <v>154</v>
      </c>
      <c r="C9" s="5">
        <v>0</v>
      </c>
      <c r="D9" s="5">
        <v>1</v>
      </c>
      <c r="E9" s="5"/>
      <c r="F9" s="5">
        <v>1</v>
      </c>
      <c r="G9" s="28"/>
      <c r="H9" s="28"/>
      <c r="I9" s="35" t="s">
        <v>154</v>
      </c>
      <c r="J9" s="5">
        <v>0</v>
      </c>
      <c r="K9" s="37">
        <v>1</v>
      </c>
      <c r="L9" s="5"/>
      <c r="M9" s="19">
        <v>1</v>
      </c>
      <c r="N9" s="31"/>
      <c r="O9" s="31"/>
      <c r="P9" s="35" t="s">
        <v>154</v>
      </c>
      <c r="Q9" s="5">
        <v>0</v>
      </c>
      <c r="R9" s="5">
        <v>1</v>
      </c>
      <c r="S9" s="5"/>
      <c r="T9" s="5">
        <v>1</v>
      </c>
      <c r="U9" s="31"/>
      <c r="V9" s="31"/>
      <c r="W9" s="36" t="s">
        <v>154</v>
      </c>
      <c r="X9" s="25">
        <v>0</v>
      </c>
      <c r="Y9" s="25">
        <v>1</v>
      </c>
      <c r="Z9" s="25">
        <v>0</v>
      </c>
      <c r="AA9" s="25">
        <v>1</v>
      </c>
      <c r="AB9" s="10"/>
      <c r="AC9" s="10"/>
      <c r="AD9" s="36" t="s">
        <v>154</v>
      </c>
      <c r="AE9" s="49">
        <v>0</v>
      </c>
      <c r="AF9" s="49">
        <v>1</v>
      </c>
      <c r="AG9" s="49">
        <v>0</v>
      </c>
      <c r="AH9" s="49">
        <v>1</v>
      </c>
      <c r="AI9" s="10"/>
      <c r="AJ9" s="10"/>
      <c r="AK9" s="10"/>
      <c r="AL9" s="10"/>
      <c r="AM9" s="10"/>
    </row>
    <row r="10" spans="2:39" x14ac:dyDescent="0.25">
      <c r="B10" s="35" t="s">
        <v>159</v>
      </c>
      <c r="C10" s="5">
        <v>0</v>
      </c>
      <c r="D10" s="5">
        <v>1</v>
      </c>
      <c r="E10" s="5"/>
      <c r="F10" s="5">
        <v>1</v>
      </c>
      <c r="G10" s="28"/>
      <c r="H10" s="29"/>
      <c r="I10" s="35" t="s">
        <v>159</v>
      </c>
      <c r="J10" s="5">
        <v>0</v>
      </c>
      <c r="K10" s="37">
        <v>1</v>
      </c>
      <c r="L10" s="5"/>
      <c r="M10" s="19">
        <v>1</v>
      </c>
      <c r="N10" s="31"/>
      <c r="O10" s="32"/>
      <c r="P10" s="35" t="s">
        <v>159</v>
      </c>
      <c r="Q10" s="5">
        <v>0</v>
      </c>
      <c r="R10" s="5">
        <v>1</v>
      </c>
      <c r="S10" s="5"/>
      <c r="T10" s="5">
        <v>1</v>
      </c>
      <c r="U10" s="31"/>
      <c r="V10" s="32"/>
      <c r="W10" s="36" t="s">
        <v>159</v>
      </c>
      <c r="X10" s="25">
        <v>0</v>
      </c>
      <c r="Y10" s="25">
        <v>1</v>
      </c>
      <c r="Z10" s="25">
        <v>1</v>
      </c>
      <c r="AA10" s="25">
        <v>0</v>
      </c>
      <c r="AB10" s="10"/>
      <c r="AC10" s="10"/>
      <c r="AD10" s="36" t="s">
        <v>159</v>
      </c>
      <c r="AE10" s="49">
        <v>0</v>
      </c>
      <c r="AF10" s="49">
        <v>1</v>
      </c>
      <c r="AG10" s="49">
        <v>1</v>
      </c>
      <c r="AH10" s="49">
        <v>1</v>
      </c>
      <c r="AI10" s="10"/>
      <c r="AJ10" s="10"/>
      <c r="AK10" s="10"/>
      <c r="AL10" s="10"/>
      <c r="AM10" s="10"/>
    </row>
    <row r="11" spans="2:39" x14ac:dyDescent="0.25">
      <c r="B11" s="35" t="s">
        <v>167</v>
      </c>
      <c r="C11" s="5">
        <v>0</v>
      </c>
      <c r="D11" s="5">
        <v>1</v>
      </c>
      <c r="E11" s="5">
        <v>1</v>
      </c>
      <c r="F11" s="5">
        <v>1</v>
      </c>
      <c r="G11" s="28"/>
      <c r="H11" s="28"/>
      <c r="I11" s="35" t="s">
        <v>167</v>
      </c>
      <c r="J11" s="5">
        <v>0</v>
      </c>
      <c r="K11" s="37">
        <v>1</v>
      </c>
      <c r="L11" s="5">
        <v>1</v>
      </c>
      <c r="M11" s="19">
        <v>1</v>
      </c>
      <c r="N11" s="31"/>
      <c r="O11" s="31"/>
      <c r="P11" s="35" t="s">
        <v>167</v>
      </c>
      <c r="Q11" s="5">
        <v>0</v>
      </c>
      <c r="R11" s="5">
        <v>1</v>
      </c>
      <c r="S11" s="5">
        <v>1</v>
      </c>
      <c r="T11" s="5">
        <v>1</v>
      </c>
      <c r="U11" s="31"/>
      <c r="V11" s="31"/>
      <c r="W11" s="36" t="s">
        <v>167</v>
      </c>
      <c r="X11" s="25">
        <v>0</v>
      </c>
      <c r="Y11" s="25">
        <v>1</v>
      </c>
      <c r="Z11" s="25">
        <v>1</v>
      </c>
      <c r="AA11" s="25">
        <v>1</v>
      </c>
      <c r="AB11" s="10"/>
      <c r="AC11" s="10"/>
      <c r="AD11" s="36" t="s">
        <v>167</v>
      </c>
      <c r="AE11" s="49">
        <v>0</v>
      </c>
      <c r="AF11" s="49">
        <v>1</v>
      </c>
      <c r="AG11" s="49">
        <v>1</v>
      </c>
      <c r="AH11" s="49">
        <v>1</v>
      </c>
      <c r="AI11" s="10"/>
      <c r="AJ11" s="10"/>
      <c r="AK11" s="10"/>
      <c r="AL11" s="10"/>
      <c r="AM11" s="10"/>
    </row>
    <row r="12" spans="2:39" x14ac:dyDescent="0.25">
      <c r="B12" s="35" t="s">
        <v>174</v>
      </c>
      <c r="C12" s="5"/>
      <c r="D12" s="5"/>
      <c r="E12" s="5"/>
      <c r="F12" s="5"/>
      <c r="G12" s="29"/>
      <c r="H12" s="29"/>
      <c r="I12" s="35" t="s">
        <v>174</v>
      </c>
      <c r="J12" s="5"/>
      <c r="K12" s="37"/>
      <c r="L12" s="5"/>
      <c r="M12" s="19"/>
      <c r="N12" s="32"/>
      <c r="O12" s="32"/>
      <c r="P12" s="35" t="s">
        <v>174</v>
      </c>
      <c r="Q12" s="5"/>
      <c r="R12" s="5"/>
      <c r="S12" s="5"/>
      <c r="T12" s="5"/>
      <c r="U12" s="32"/>
      <c r="V12" s="32"/>
      <c r="W12" s="36" t="s">
        <v>174</v>
      </c>
      <c r="X12" s="25">
        <v>0</v>
      </c>
      <c r="Y12" s="25">
        <v>1</v>
      </c>
      <c r="Z12" s="25">
        <v>0</v>
      </c>
      <c r="AA12" s="25">
        <v>1</v>
      </c>
      <c r="AD12" s="36" t="s">
        <v>174</v>
      </c>
      <c r="AE12" s="49">
        <v>0</v>
      </c>
      <c r="AF12" s="49">
        <v>1</v>
      </c>
      <c r="AG12" s="49">
        <v>1</v>
      </c>
      <c r="AH12" s="49">
        <v>1</v>
      </c>
    </row>
    <row r="13" spans="2:39" x14ac:dyDescent="0.25">
      <c r="B13" s="35" t="s">
        <v>179</v>
      </c>
      <c r="C13" s="5">
        <v>0</v>
      </c>
      <c r="D13" s="5">
        <v>1</v>
      </c>
      <c r="E13" s="5">
        <v>1</v>
      </c>
      <c r="F13" s="5">
        <v>1</v>
      </c>
      <c r="G13" s="28"/>
      <c r="H13" s="29"/>
      <c r="I13" s="35" t="s">
        <v>179</v>
      </c>
      <c r="J13" s="5">
        <v>0</v>
      </c>
      <c r="K13" s="37">
        <v>1</v>
      </c>
      <c r="L13" s="5">
        <v>1</v>
      </c>
      <c r="M13" s="19">
        <v>1</v>
      </c>
      <c r="N13" s="31"/>
      <c r="O13" s="32"/>
      <c r="P13" s="35" t="s">
        <v>179</v>
      </c>
      <c r="Q13" s="5">
        <v>0</v>
      </c>
      <c r="R13" s="5">
        <v>1</v>
      </c>
      <c r="S13" s="5">
        <v>1</v>
      </c>
      <c r="T13" s="5">
        <v>1</v>
      </c>
      <c r="U13" s="31"/>
      <c r="V13" s="32"/>
      <c r="W13" s="36" t="s">
        <v>179</v>
      </c>
      <c r="X13" s="25">
        <v>0</v>
      </c>
      <c r="Y13" s="25">
        <v>1</v>
      </c>
      <c r="Z13" s="25">
        <v>1</v>
      </c>
      <c r="AA13" s="25">
        <v>1</v>
      </c>
      <c r="AD13" s="36" t="s">
        <v>179</v>
      </c>
      <c r="AE13" s="49">
        <v>0</v>
      </c>
      <c r="AF13" s="49">
        <v>1</v>
      </c>
      <c r="AG13" s="49">
        <v>1</v>
      </c>
      <c r="AH13" s="49">
        <v>1</v>
      </c>
    </row>
    <row r="14" spans="2:39" x14ac:dyDescent="0.25">
      <c r="B14" s="35" t="s">
        <v>188</v>
      </c>
      <c r="C14" s="5">
        <v>0</v>
      </c>
      <c r="D14" s="5">
        <v>1</v>
      </c>
      <c r="E14" s="5">
        <v>1</v>
      </c>
      <c r="F14" s="5">
        <v>1</v>
      </c>
      <c r="G14" s="29"/>
      <c r="H14" s="29"/>
      <c r="I14" s="35" t="s">
        <v>188</v>
      </c>
      <c r="J14" s="5">
        <v>0</v>
      </c>
      <c r="K14" s="37">
        <v>1</v>
      </c>
      <c r="L14" s="5">
        <v>1</v>
      </c>
      <c r="M14" s="19">
        <v>1</v>
      </c>
      <c r="N14" s="32"/>
      <c r="O14" s="32"/>
      <c r="P14" s="35" t="s">
        <v>188</v>
      </c>
      <c r="Q14" s="5">
        <v>0</v>
      </c>
      <c r="R14" s="5">
        <v>1</v>
      </c>
      <c r="S14" s="5">
        <v>1</v>
      </c>
      <c r="T14" s="5">
        <v>1</v>
      </c>
      <c r="U14" s="31"/>
      <c r="V14" s="31"/>
      <c r="W14" s="36" t="s">
        <v>188</v>
      </c>
      <c r="X14" s="25">
        <v>0</v>
      </c>
      <c r="Y14" s="25">
        <v>1</v>
      </c>
      <c r="Z14" s="25">
        <v>1</v>
      </c>
      <c r="AA14" s="25">
        <v>1</v>
      </c>
      <c r="AD14" s="36" t="s">
        <v>188</v>
      </c>
      <c r="AE14" s="49">
        <v>0</v>
      </c>
      <c r="AF14" s="49">
        <v>1</v>
      </c>
      <c r="AG14" s="49">
        <v>1</v>
      </c>
      <c r="AH14" s="49">
        <v>1</v>
      </c>
    </row>
    <row r="15" spans="2:39" x14ac:dyDescent="0.25">
      <c r="B15" s="35" t="s">
        <v>194</v>
      </c>
      <c r="C15" s="5"/>
      <c r="D15" s="5"/>
      <c r="E15" s="5"/>
      <c r="F15" s="5"/>
      <c r="G15" s="29"/>
      <c r="H15" s="29"/>
      <c r="I15" s="35" t="s">
        <v>194</v>
      </c>
      <c r="J15" s="5"/>
      <c r="K15" s="37"/>
      <c r="L15" s="5"/>
      <c r="M15" s="19"/>
      <c r="N15" s="32"/>
      <c r="O15" s="32"/>
      <c r="P15" s="35" t="s">
        <v>194</v>
      </c>
      <c r="Q15" s="5">
        <v>0</v>
      </c>
      <c r="R15" s="5">
        <v>1</v>
      </c>
      <c r="S15" s="5">
        <v>1</v>
      </c>
      <c r="T15" s="5">
        <v>1</v>
      </c>
      <c r="U15" s="31"/>
      <c r="V15" s="31"/>
      <c r="W15" s="36" t="s">
        <v>194</v>
      </c>
      <c r="X15" s="25">
        <v>0</v>
      </c>
      <c r="Y15" s="25">
        <v>1</v>
      </c>
      <c r="Z15" s="25">
        <v>1</v>
      </c>
      <c r="AA15" s="25">
        <v>1</v>
      </c>
      <c r="AD15" s="36" t="s">
        <v>194</v>
      </c>
      <c r="AE15" s="49">
        <v>0</v>
      </c>
      <c r="AF15" s="49">
        <v>1</v>
      </c>
      <c r="AG15" s="49">
        <v>1</v>
      </c>
      <c r="AH15" s="49">
        <v>1</v>
      </c>
    </row>
    <row r="16" spans="2:39" x14ac:dyDescent="0.25">
      <c r="B16" s="35" t="s">
        <v>200</v>
      </c>
      <c r="C16" s="5">
        <v>1</v>
      </c>
      <c r="D16" s="5">
        <v>1</v>
      </c>
      <c r="E16" s="5">
        <v>1</v>
      </c>
      <c r="F16" s="5">
        <v>1</v>
      </c>
      <c r="G16" s="28"/>
      <c r="H16" s="28"/>
      <c r="I16" s="35" t="s">
        <v>200</v>
      </c>
      <c r="J16" s="5">
        <v>1</v>
      </c>
      <c r="K16" s="37">
        <v>1</v>
      </c>
      <c r="L16" s="5">
        <v>1</v>
      </c>
      <c r="M16" s="19">
        <v>1</v>
      </c>
      <c r="N16" s="31"/>
      <c r="O16" s="31"/>
      <c r="P16" s="35" t="s">
        <v>200</v>
      </c>
      <c r="Q16" s="5">
        <v>1</v>
      </c>
      <c r="R16" s="5">
        <v>1</v>
      </c>
      <c r="S16" s="5">
        <v>1</v>
      </c>
      <c r="T16" s="5">
        <v>1</v>
      </c>
      <c r="U16" s="31"/>
      <c r="V16" s="31"/>
      <c r="W16" s="36" t="s">
        <v>200</v>
      </c>
      <c r="X16" s="25">
        <v>1</v>
      </c>
      <c r="Y16" s="25">
        <v>1</v>
      </c>
      <c r="Z16" s="25">
        <v>1</v>
      </c>
      <c r="AA16" s="25">
        <v>1</v>
      </c>
      <c r="AD16" s="36" t="s">
        <v>200</v>
      </c>
      <c r="AE16" s="49">
        <v>1</v>
      </c>
      <c r="AF16" s="49">
        <v>1</v>
      </c>
      <c r="AG16" s="49">
        <v>1</v>
      </c>
      <c r="AH16" s="49">
        <v>1</v>
      </c>
    </row>
    <row r="17" spans="2:34" x14ac:dyDescent="0.25">
      <c r="B17" s="35" t="s">
        <v>206</v>
      </c>
      <c r="C17" s="5">
        <v>1</v>
      </c>
      <c r="D17" s="5">
        <v>1</v>
      </c>
      <c r="E17" s="5"/>
      <c r="F17" s="5"/>
      <c r="G17" s="28"/>
      <c r="H17" s="29"/>
      <c r="I17" s="35" t="s">
        <v>206</v>
      </c>
      <c r="J17" s="5">
        <v>1</v>
      </c>
      <c r="K17" s="37">
        <v>1</v>
      </c>
      <c r="L17" s="5"/>
      <c r="M17" s="19"/>
      <c r="N17" s="31"/>
      <c r="O17" s="32"/>
      <c r="P17" s="35" t="s">
        <v>206</v>
      </c>
      <c r="Q17" s="5">
        <v>0</v>
      </c>
      <c r="R17" s="5">
        <v>1</v>
      </c>
      <c r="S17" s="5"/>
      <c r="T17" s="5"/>
      <c r="U17" s="31"/>
      <c r="V17" s="32"/>
      <c r="W17" s="36" t="s">
        <v>206</v>
      </c>
      <c r="X17" s="25">
        <v>0</v>
      </c>
      <c r="Y17" s="25">
        <v>1</v>
      </c>
      <c r="Z17" s="25">
        <v>0</v>
      </c>
      <c r="AA17" s="25">
        <v>1</v>
      </c>
      <c r="AD17" s="36" t="s">
        <v>206</v>
      </c>
      <c r="AE17" s="49">
        <v>0</v>
      </c>
      <c r="AF17" s="49">
        <v>1</v>
      </c>
      <c r="AG17" s="49">
        <v>0</v>
      </c>
      <c r="AH17" s="49">
        <v>1</v>
      </c>
    </row>
    <row r="18" spans="2:34" x14ac:dyDescent="0.25">
      <c r="B18" s="35" t="s">
        <v>59</v>
      </c>
      <c r="C18" s="5"/>
      <c r="D18" s="5"/>
      <c r="E18" s="5"/>
      <c r="F18" s="41"/>
      <c r="G18" s="10"/>
      <c r="H18" s="10"/>
      <c r="I18" s="35" t="s">
        <v>59</v>
      </c>
      <c r="J18" s="5"/>
      <c r="K18" s="5"/>
      <c r="L18" s="5"/>
      <c r="M18" s="5"/>
      <c r="N18" s="23"/>
      <c r="O18" s="23"/>
      <c r="P18" s="35" t="s">
        <v>59</v>
      </c>
      <c r="Q18" s="5"/>
      <c r="R18" s="5"/>
      <c r="S18" s="5"/>
      <c r="T18" s="22"/>
      <c r="W18" s="36" t="s">
        <v>59</v>
      </c>
      <c r="X18" s="25">
        <v>1</v>
      </c>
      <c r="Y18" s="25">
        <v>1</v>
      </c>
      <c r="Z18" s="25">
        <v>1</v>
      </c>
      <c r="AA18" s="25">
        <v>1</v>
      </c>
      <c r="AD18" s="36" t="s">
        <v>59</v>
      </c>
      <c r="AE18" s="49">
        <v>1</v>
      </c>
      <c r="AF18" s="49">
        <v>1</v>
      </c>
      <c r="AG18" s="49">
        <v>1</v>
      </c>
      <c r="AH18" s="49">
        <v>1</v>
      </c>
    </row>
    <row r="19" spans="2:34" x14ac:dyDescent="0.25">
      <c r="B19" s="35" t="s">
        <v>56</v>
      </c>
      <c r="C19" s="5"/>
      <c r="D19" s="5"/>
      <c r="E19" s="5"/>
      <c r="F19" s="41"/>
      <c r="G19" s="7"/>
      <c r="I19" s="35" t="s">
        <v>56</v>
      </c>
      <c r="J19" s="5"/>
      <c r="K19" s="5"/>
      <c r="L19" s="5"/>
      <c r="M19" s="22"/>
      <c r="N19" s="23"/>
      <c r="O19" s="23"/>
      <c r="P19" s="35" t="s">
        <v>56</v>
      </c>
      <c r="Q19" s="5"/>
      <c r="R19" s="5"/>
      <c r="S19" s="5"/>
      <c r="T19" s="22"/>
      <c r="W19" s="36" t="s">
        <v>56</v>
      </c>
      <c r="X19" s="25">
        <v>1</v>
      </c>
      <c r="Y19" s="25">
        <v>1</v>
      </c>
      <c r="Z19" s="25">
        <v>0</v>
      </c>
      <c r="AA19" s="25">
        <v>0</v>
      </c>
      <c r="AD19" s="36" t="s">
        <v>56</v>
      </c>
      <c r="AE19" s="49">
        <v>1</v>
      </c>
      <c r="AF19" s="49">
        <v>1</v>
      </c>
      <c r="AG19" s="49">
        <v>1</v>
      </c>
      <c r="AH19" s="49">
        <v>1</v>
      </c>
    </row>
    <row r="20" spans="2:34" x14ac:dyDescent="0.25">
      <c r="B20" s="35" t="s">
        <v>44</v>
      </c>
      <c r="C20" s="5"/>
      <c r="D20" s="5"/>
      <c r="E20" s="5"/>
      <c r="F20" s="41"/>
      <c r="G20" s="7"/>
      <c r="I20" s="35" t="s">
        <v>44</v>
      </c>
      <c r="J20" s="5"/>
      <c r="K20" s="5"/>
      <c r="L20" s="5"/>
      <c r="M20" s="22"/>
      <c r="P20" s="35" t="s">
        <v>44</v>
      </c>
      <c r="Q20" s="5"/>
      <c r="R20" s="5"/>
      <c r="S20" s="5"/>
      <c r="T20" s="22"/>
      <c r="W20" s="36" t="s">
        <v>44</v>
      </c>
      <c r="X20" s="25">
        <v>1</v>
      </c>
      <c r="Y20" s="25">
        <v>1</v>
      </c>
      <c r="Z20" s="25">
        <v>1</v>
      </c>
      <c r="AA20" s="25">
        <v>1</v>
      </c>
      <c r="AD20" s="36" t="s">
        <v>44</v>
      </c>
      <c r="AE20" s="49">
        <v>0</v>
      </c>
      <c r="AF20" s="49">
        <v>0</v>
      </c>
      <c r="AG20" s="49">
        <v>0</v>
      </c>
      <c r="AH20" s="49">
        <v>0</v>
      </c>
    </row>
    <row r="21" spans="2:34" x14ac:dyDescent="0.25">
      <c r="B21" s="35" t="s">
        <v>46</v>
      </c>
      <c r="C21" s="5"/>
      <c r="D21" s="5"/>
      <c r="E21" s="5"/>
      <c r="F21" s="22"/>
      <c r="G21" s="7"/>
      <c r="I21" s="35" t="s">
        <v>46</v>
      </c>
      <c r="J21" s="5"/>
      <c r="K21" s="5"/>
      <c r="L21" s="5"/>
      <c r="M21" s="22"/>
      <c r="P21" s="35" t="s">
        <v>46</v>
      </c>
      <c r="Q21" s="5"/>
      <c r="R21" s="5"/>
      <c r="S21" s="5"/>
      <c r="T21" s="22"/>
      <c r="W21" s="36" t="s">
        <v>46</v>
      </c>
      <c r="X21" s="25">
        <v>1</v>
      </c>
      <c r="Y21" s="25">
        <v>1</v>
      </c>
      <c r="Z21" s="25">
        <v>0</v>
      </c>
      <c r="AA21" s="25">
        <v>1</v>
      </c>
      <c r="AD21" s="36" t="s">
        <v>46</v>
      </c>
      <c r="AE21" s="49">
        <v>1</v>
      </c>
      <c r="AF21" s="49">
        <v>1</v>
      </c>
      <c r="AG21" s="49">
        <v>0</v>
      </c>
      <c r="AH21" s="49">
        <v>1</v>
      </c>
    </row>
    <row r="22" spans="2:34" x14ac:dyDescent="0.25">
      <c r="B22" s="26" t="s">
        <v>81</v>
      </c>
      <c r="C22" s="5">
        <f>SUM(C4:C21)</f>
        <v>4</v>
      </c>
      <c r="D22" s="5">
        <f t="shared" ref="D22:F22" si="0">SUM(D4:D17)</f>
        <v>11</v>
      </c>
      <c r="E22" s="5">
        <f t="shared" si="0"/>
        <v>4</v>
      </c>
      <c r="F22" s="5">
        <f t="shared" si="0"/>
        <v>9</v>
      </c>
      <c r="G22" s="7"/>
      <c r="I22" s="26" t="s">
        <v>81</v>
      </c>
      <c r="J22" s="5">
        <f>SUM(J4:J17)</f>
        <v>4</v>
      </c>
      <c r="K22" s="5">
        <f t="shared" ref="K22:M22" si="1">SUM(K4:K17)</f>
        <v>11</v>
      </c>
      <c r="L22" s="5">
        <f t="shared" si="1"/>
        <v>5</v>
      </c>
      <c r="M22" s="5">
        <f t="shared" si="1"/>
        <v>10</v>
      </c>
      <c r="P22" s="26" t="s">
        <v>81</v>
      </c>
      <c r="Q22" s="5">
        <f>SUM(Q4:Q17)</f>
        <v>4</v>
      </c>
      <c r="R22" s="5">
        <f t="shared" ref="R22:T22" si="2">SUM(R4:R17)</f>
        <v>13</v>
      </c>
      <c r="S22" s="5">
        <f t="shared" si="2"/>
        <v>8</v>
      </c>
      <c r="T22" s="5">
        <f t="shared" si="2"/>
        <v>12</v>
      </c>
      <c r="W22" s="26" t="s">
        <v>81</v>
      </c>
      <c r="X22" s="5">
        <f>SUM(X4:X17)</f>
        <v>4</v>
      </c>
      <c r="Y22" s="5">
        <f t="shared" ref="Y22:AA22" si="3">SUM(Y4:Y17)</f>
        <v>14</v>
      </c>
      <c r="Z22" s="5">
        <f t="shared" si="3"/>
        <v>9</v>
      </c>
      <c r="AA22" s="5">
        <f t="shared" si="3"/>
        <v>13</v>
      </c>
      <c r="AD22" s="26" t="s">
        <v>81</v>
      </c>
      <c r="AE22" s="5">
        <f>SUM(AE4:AE17)</f>
        <v>4</v>
      </c>
      <c r="AF22" s="5">
        <f t="shared" ref="AF22:AH22" si="4">SUM(AF4:AF17)</f>
        <v>14</v>
      </c>
      <c r="AG22" s="5">
        <f t="shared" si="4"/>
        <v>11</v>
      </c>
      <c r="AH22" s="5">
        <f t="shared" si="4"/>
        <v>14</v>
      </c>
    </row>
    <row r="23" spans="2:34" x14ac:dyDescent="0.25">
      <c r="B23" s="26" t="s">
        <v>82</v>
      </c>
      <c r="C23" s="5">
        <v>10</v>
      </c>
      <c r="D23" s="5">
        <v>3</v>
      </c>
      <c r="E23" s="5">
        <v>10</v>
      </c>
      <c r="F23" s="5">
        <v>5</v>
      </c>
      <c r="G23" s="7"/>
      <c r="I23" s="26" t="s">
        <v>82</v>
      </c>
      <c r="J23" s="42">
        <f>14-J22</f>
        <v>10</v>
      </c>
      <c r="K23" s="42">
        <f t="shared" ref="K23:M23" si="5">14-K22</f>
        <v>3</v>
      </c>
      <c r="L23" s="42">
        <f t="shared" si="5"/>
        <v>9</v>
      </c>
      <c r="M23" s="42">
        <f t="shared" si="5"/>
        <v>4</v>
      </c>
      <c r="P23" s="26" t="s">
        <v>82</v>
      </c>
      <c r="Q23" s="42">
        <f>14-Q22</f>
        <v>10</v>
      </c>
      <c r="R23" s="42">
        <f t="shared" ref="R23:T23" si="6">14-R22</f>
        <v>1</v>
      </c>
      <c r="S23" s="42">
        <f t="shared" si="6"/>
        <v>6</v>
      </c>
      <c r="T23" s="42">
        <f t="shared" si="6"/>
        <v>2</v>
      </c>
      <c r="W23" s="26" t="s">
        <v>82</v>
      </c>
      <c r="X23" s="42">
        <f>18-X22</f>
        <v>14</v>
      </c>
      <c r="Y23" s="42">
        <f t="shared" ref="Y23:AA23" si="7">18-Y22</f>
        <v>4</v>
      </c>
      <c r="Z23" s="42">
        <f t="shared" si="7"/>
        <v>9</v>
      </c>
      <c r="AA23" s="42">
        <f t="shared" si="7"/>
        <v>5</v>
      </c>
      <c r="AD23" s="26" t="s">
        <v>82</v>
      </c>
      <c r="AE23" s="42">
        <f>17-AE22</f>
        <v>13</v>
      </c>
      <c r="AF23" s="42">
        <f t="shared" ref="AF23:AH23" si="8">17-AF22</f>
        <v>3</v>
      </c>
      <c r="AG23" s="42">
        <f t="shared" si="8"/>
        <v>6</v>
      </c>
      <c r="AH23" s="42">
        <f t="shared" si="8"/>
        <v>3</v>
      </c>
    </row>
    <row r="24" spans="2:34" x14ac:dyDescent="0.25">
      <c r="B24" s="10"/>
      <c r="C24" s="10"/>
      <c r="D24" s="10"/>
      <c r="E24" s="10"/>
      <c r="F24" s="10"/>
      <c r="G24" s="7"/>
    </row>
    <row r="25" spans="2:34" s="10" customFormat="1" x14ac:dyDescent="0.25">
      <c r="B25" s="38"/>
      <c r="C25" s="18"/>
      <c r="D25" s="18"/>
      <c r="E25" s="18"/>
      <c r="F25" s="18"/>
    </row>
    <row r="26" spans="2:34" s="10" customFormat="1" x14ac:dyDescent="0.25"/>
    <row r="27" spans="2:34" s="10" customFormat="1" x14ac:dyDescent="0.25"/>
    <row r="28" spans="2:34" s="10" customFormat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Dotazník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2012-03-27T08:23:37Z</dcterms:created>
  <dcterms:modified xsi:type="dcterms:W3CDTF">2013-11-13T08:07:18Z</dcterms:modified>
</cp:coreProperties>
</file>