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7.xml" ContentType="application/vnd.openxmlformats-officedocument.drawingml.chartshapes+xml"/>
  <Override PartName="/xl/charts/chart80.xml" ContentType="application/vnd.openxmlformats-officedocument.drawingml.chart+xml"/>
  <Override PartName="/xl/drawings/drawing8.xml" ContentType="application/vnd.openxmlformats-officedocument.drawingml.chartshapes+xml"/>
  <Override PartName="/xl/charts/chart81.xml" ContentType="application/vnd.openxmlformats-officedocument.drawingml.chart+xml"/>
  <Override PartName="/xl/drawings/drawing9.xml" ContentType="application/vnd.openxmlformats-officedocument.drawingml.chartshapes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10.xml" ContentType="application/vnd.openxmlformats-officedocument.drawingml.chartshapes+xml"/>
  <Override PartName="/xl/charts/chart84.xml" ContentType="application/vnd.openxmlformats-officedocument.drawingml.chart+xml"/>
  <Override PartName="/xl/drawings/drawing11.xml" ContentType="application/vnd.openxmlformats-officedocument.drawingml.chartshapes+xml"/>
  <Override PartName="/xl/charts/chart85.xml" ContentType="application/vnd.openxmlformats-officedocument.drawingml.chart+xml"/>
  <Override PartName="/xl/drawings/drawing12.xml" ContentType="application/vnd.openxmlformats-officedocument.drawingml.chartshapes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3.xml" ContentType="application/vnd.openxmlformats-officedocument.drawingml.chartshapes+xml"/>
  <Override PartName="/xl/charts/chart88.xml" ContentType="application/vnd.openxmlformats-officedocument.drawingml.chart+xml"/>
  <Override PartName="/xl/drawings/drawing14.xml" ContentType="application/vnd.openxmlformats-officedocument.drawingml.chartshapes+xml"/>
  <Override PartName="/xl/charts/chart89.xml" ContentType="application/vnd.openxmlformats-officedocument.drawingml.chart+xml"/>
  <Override PartName="/xl/drawings/drawing15.xml" ContentType="application/vnd.openxmlformats-officedocument.drawingml.chartshapes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16.xml" ContentType="application/vnd.openxmlformats-officedocument.drawingml.chartshapes+xml"/>
  <Override PartName="/xl/charts/chart92.xml" ContentType="application/vnd.openxmlformats-officedocument.drawingml.chart+xml"/>
  <Override PartName="/xl/drawings/drawing17.xml" ContentType="application/vnd.openxmlformats-officedocument.drawingml.chartshapes+xml"/>
  <Override PartName="/xl/charts/chart93.xml" ContentType="application/vnd.openxmlformats-officedocument.drawingml.chart+xml"/>
  <Override PartName="/xl/drawings/drawing18.xml" ContentType="application/vnd.openxmlformats-officedocument.drawingml.chartshapes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19.xml" ContentType="application/vnd.openxmlformats-officedocument.drawingml.chartshapes+xml"/>
  <Override PartName="/xl/charts/chart96.xml" ContentType="application/vnd.openxmlformats-officedocument.drawingml.chart+xml"/>
  <Override PartName="/xl/drawings/drawing20.xml" ContentType="application/vnd.openxmlformats-officedocument.drawingml.chartshapes+xml"/>
  <Override PartName="/xl/charts/chart97.xml" ContentType="application/vnd.openxmlformats-officedocument.drawingml.chart+xml"/>
  <Override PartName="/xl/drawings/drawing21.xml" ContentType="application/vnd.openxmlformats-officedocument.drawingml.chartshapes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2.xml" ContentType="application/vnd.openxmlformats-officedocument.drawingml.chartshapes+xml"/>
  <Override PartName="/xl/charts/chart100.xml" ContentType="application/vnd.openxmlformats-officedocument.drawingml.chart+xml"/>
  <Override PartName="/xl/drawings/drawing23.xml" ContentType="application/vnd.openxmlformats-officedocument.drawingml.chartshapes+xml"/>
  <Override PartName="/xl/charts/chart101.xml" ContentType="application/vnd.openxmlformats-officedocument.drawingml.chart+xml"/>
  <Override PartName="/xl/drawings/drawing24.xml" ContentType="application/vnd.openxmlformats-officedocument.drawingml.chartshapes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25.xml" ContentType="application/vnd.openxmlformats-officedocument.drawingml.chartshapes+xml"/>
  <Override PartName="/xl/charts/chart104.xml" ContentType="application/vnd.openxmlformats-officedocument.drawingml.chart+xml"/>
  <Override PartName="/xl/drawings/drawing26.xml" ContentType="application/vnd.openxmlformats-officedocument.drawingml.chartshapes+xml"/>
  <Override PartName="/xl/charts/chart105.xml" ContentType="application/vnd.openxmlformats-officedocument.drawingml.chart+xml"/>
  <Override PartName="/xl/drawings/drawing27.xml" ContentType="application/vnd.openxmlformats-officedocument.drawingml.chartshapes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8.xml" ContentType="application/vnd.openxmlformats-officedocument.drawingml.chartshapes+xml"/>
  <Override PartName="/xl/charts/chart108.xml" ContentType="application/vnd.openxmlformats-officedocument.drawingml.chart+xml"/>
  <Override PartName="/xl/drawings/drawing29.xml" ContentType="application/vnd.openxmlformats-officedocument.drawingml.chartshapes+xml"/>
  <Override PartName="/xl/charts/chart109.xml" ContentType="application/vnd.openxmlformats-officedocument.drawingml.chart+xml"/>
  <Override PartName="/xl/drawings/drawing30.xml" ContentType="application/vnd.openxmlformats-officedocument.drawingml.chartshapes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1.xml" ContentType="application/vnd.openxmlformats-officedocument.drawingml.chartshapes+xml"/>
  <Override PartName="/xl/charts/chart112.xml" ContentType="application/vnd.openxmlformats-officedocument.drawingml.chart+xml"/>
  <Override PartName="/xl/drawings/drawing32.xml" ContentType="application/vnd.openxmlformats-officedocument.drawingml.chartshapes+xml"/>
  <Override PartName="/xl/charts/chart113.xml" ContentType="application/vnd.openxmlformats-officedocument.drawingml.chart+xml"/>
  <Override PartName="/xl/drawings/drawing33.xml" ContentType="application/vnd.openxmlformats-officedocument.drawingml.chartshapes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4.xml" ContentType="application/vnd.openxmlformats-officedocument.drawingml.chartshapes+xml"/>
  <Override PartName="/xl/charts/chart116.xml" ContentType="application/vnd.openxmlformats-officedocument.drawingml.chart+xml"/>
  <Override PartName="/xl/drawings/drawing35.xml" ContentType="application/vnd.openxmlformats-officedocument.drawingml.chartshapes+xml"/>
  <Override PartName="/xl/charts/chart117.xml" ContentType="application/vnd.openxmlformats-officedocument.drawingml.chart+xml"/>
  <Override PartName="/xl/drawings/drawing36.xml" ContentType="application/vnd.openxmlformats-officedocument.drawingml.chartshapes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37.xml" ContentType="application/vnd.openxmlformats-officedocument.drawingml.chartshapes+xml"/>
  <Override PartName="/xl/charts/chart120.xml" ContentType="application/vnd.openxmlformats-officedocument.drawingml.chart+xml"/>
  <Override PartName="/xl/drawings/drawing38.xml" ContentType="application/vnd.openxmlformats-officedocument.drawingml.chartshapes+xml"/>
  <Override PartName="/xl/charts/chart121.xml" ContentType="application/vnd.openxmlformats-officedocument.drawingml.chart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75" windowWidth="20955" windowHeight="8805"/>
  </bookViews>
  <sheets>
    <sheet name="VV-DotazníkProKÚ-SÚ-2021" sheetId="42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definedNames>
    <definedName name="_xlnm._FilterDatabase" localSheetId="0" hidden="1">'VV-DotazníkProKÚ-SÚ-2021'!$A$3:$DI$20</definedName>
  </definedNames>
  <calcPr calcId="145621"/>
</workbook>
</file>

<file path=xl/calcChain.xml><?xml version="1.0" encoding="utf-8"?>
<calcChain xmlns="http://schemas.openxmlformats.org/spreadsheetml/2006/main">
  <c r="C21" i="37" l="1"/>
  <c r="L22" i="37"/>
  <c r="M22" i="37" s="1"/>
  <c r="L21" i="37"/>
  <c r="M21" i="37" s="1"/>
  <c r="C22" i="37"/>
  <c r="D24" i="35"/>
  <c r="E24" i="35"/>
  <c r="F24" i="35"/>
  <c r="F25" i="35" s="1"/>
  <c r="C24" i="35"/>
  <c r="J24" i="35"/>
  <c r="J25" i="35" s="1"/>
  <c r="L24" i="35"/>
  <c r="L27" i="35" s="1"/>
  <c r="L28" i="35" s="1"/>
  <c r="M24" i="35"/>
  <c r="M27" i="35" s="1"/>
  <c r="M28" i="35" s="1"/>
  <c r="K24" i="35"/>
  <c r="K27" i="35" s="1"/>
  <c r="K28" i="35" s="1"/>
  <c r="F4" i="32"/>
  <c r="F17" i="24"/>
  <c r="F16" i="32"/>
  <c r="F20" i="32"/>
  <c r="G20" i="32" s="1"/>
  <c r="E21" i="32"/>
  <c r="D21" i="32"/>
  <c r="C21" i="32"/>
  <c r="M21" i="24"/>
  <c r="M22" i="24" s="1"/>
  <c r="D21" i="24"/>
  <c r="C21" i="24"/>
  <c r="N21" i="24"/>
  <c r="N22" i="24" s="1"/>
  <c r="O4" i="24"/>
  <c r="P20" i="24"/>
  <c r="Q20" i="24" s="1"/>
  <c r="O20" i="24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2" i="35"/>
  <c r="L22" i="35"/>
  <c r="K22" i="35"/>
  <c r="J22" i="35"/>
  <c r="R21" i="34"/>
  <c r="R22" i="34" s="1"/>
  <c r="Q21" i="34"/>
  <c r="Q22" i="34" s="1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1" i="33"/>
  <c r="O22" i="33" s="1"/>
  <c r="N21" i="33"/>
  <c r="N22" i="33" s="1"/>
  <c r="M21" i="33"/>
  <c r="M22" i="33" s="1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P4" i="24"/>
  <c r="Q4" i="24" s="1"/>
  <c r="O21" i="24" l="1"/>
  <c r="O22" i="24" s="1"/>
  <c r="F21" i="24"/>
  <c r="J27" i="35"/>
  <c r="J28" i="35" s="1"/>
  <c r="P22" i="24"/>
  <c r="Q22" i="24" s="1"/>
  <c r="F21" i="32"/>
  <c r="H21" i="32" s="1"/>
  <c r="K25" i="35"/>
  <c r="L25" i="35"/>
  <c r="M25" i="35"/>
  <c r="T4" i="34"/>
  <c r="U4" i="34"/>
  <c r="S21" i="34"/>
  <c r="T21" i="34" s="1"/>
  <c r="V4" i="34"/>
  <c r="V13" i="34"/>
  <c r="W13" i="34"/>
  <c r="W16" i="34"/>
  <c r="V10" i="34"/>
  <c r="U7" i="34"/>
  <c r="W10" i="34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U6" i="34"/>
  <c r="V9" i="34"/>
  <c r="U15" i="34"/>
  <c r="V20" i="34"/>
  <c r="V6" i="34"/>
  <c r="T8" i="34"/>
  <c r="W9" i="34"/>
  <c r="U12" i="34"/>
  <c r="V15" i="34"/>
  <c r="T17" i="34"/>
  <c r="W20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V21" i="34" l="1"/>
  <c r="U21" i="34"/>
  <c r="R21" i="33"/>
  <c r="G21" i="32"/>
  <c r="I21" i="32"/>
  <c r="S22" i="34"/>
  <c r="V22" i="34" s="1"/>
  <c r="W21" i="34"/>
  <c r="P22" i="33"/>
  <c r="Q21" i="33"/>
  <c r="P22" i="32"/>
  <c r="R22" i="32" s="1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2" i="35"/>
  <c r="E22" i="35"/>
  <c r="F22" i="35"/>
  <c r="C22" i="35"/>
  <c r="D21" i="34"/>
  <c r="E21" i="34"/>
  <c r="F21" i="34"/>
  <c r="C21" i="34"/>
  <c r="D21" i="33"/>
  <c r="E21" i="33"/>
  <c r="C21" i="33"/>
  <c r="U22" i="34" l="1"/>
  <c r="W22" i="34"/>
  <c r="T22" i="34"/>
  <c r="Q22" i="33"/>
  <c r="S22" i="33"/>
  <c r="R22" i="33"/>
  <c r="S22" i="32"/>
  <c r="Q22" i="32"/>
  <c r="D22" i="37"/>
  <c r="D22" i="34"/>
  <c r="E22" i="34"/>
  <c r="F22" i="34"/>
  <c r="C22" i="34"/>
  <c r="D22" i="33"/>
  <c r="E22" i="33"/>
  <c r="C22" i="33"/>
  <c r="D27" i="35" l="1"/>
  <c r="D28" i="35" s="1"/>
  <c r="E27" i="35"/>
  <c r="E28" i="35" s="1"/>
  <c r="F27" i="35"/>
  <c r="F28" i="35" s="1"/>
  <c r="C27" i="35"/>
  <c r="C28" i="35" s="1"/>
  <c r="E25" i="35" l="1"/>
  <c r="D25" i="35"/>
  <c r="C25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G21" i="24"/>
  <c r="E21" i="24" l="1"/>
  <c r="G22" i="34"/>
  <c r="J22" i="34" s="1"/>
  <c r="F22" i="33"/>
  <c r="G22" i="33" s="1"/>
  <c r="I21" i="34"/>
  <c r="K21" i="34"/>
  <c r="J21" i="34"/>
  <c r="H21" i="33"/>
  <c r="I21" i="33"/>
  <c r="E22" i="24"/>
  <c r="K22" i="34" l="1"/>
  <c r="I22" i="33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<sst xmlns="http://schemas.openxmlformats.org/spreadsheetml/2006/main" count="2538" uniqueCount="601">
  <si>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</si>
  <si>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</si>
  <si>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</si>
  <si>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</si>
  <si>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</si>
  <si>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</si>
  <si>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</si>
  <si>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</si>
  <si>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</si>
  <si>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</si>
  <si>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</si>
  <si>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Plzeň</t>
  </si>
  <si>
    <t>Magistrát hlavního města Prahy</t>
  </si>
  <si>
    <t>Praha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</si>
  <si>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</si>
  <si>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</si>
  <si>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</si>
  <si>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</si>
  <si>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</si>
  <si>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</si>
  <si>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</si>
  <si>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</si>
  <si>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</si>
  <si>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</si>
  <si>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</si>
  <si>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</si>
  <si>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</si>
  <si>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</si>
  <si>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</si>
  <si>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</si>
  <si>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</si>
  <si>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</si>
  <si>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</si>
  <si>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</si>
  <si>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</si>
  <si>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</si>
  <si>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</si>
  <si>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</si>
  <si>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</si>
  <si>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</si>
  <si>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</si>
  <si>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</si>
  <si>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</si>
  <si>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</si>
  <si>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</si>
  <si>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</si>
  <si>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</si>
  <si>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</si>
  <si>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</si>
  <si>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</si>
  <si>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</si>
  <si>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</si>
  <si>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</si>
  <si>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</si>
  <si>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</si>
  <si>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</si>
  <si>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</si>
  <si>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</si>
  <si>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</si>
  <si>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</si>
  <si>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</si>
  <si>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</si>
  <si>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</si>
  <si>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</si>
  <si>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</si>
  <si>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</si>
  <si>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</si>
  <si>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</si>
  <si>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</si>
  <si>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</si>
  <si>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ČR / kraj / hl. m. Praha</t>
  </si>
  <si>
    <t>Název ministerstva / krajského úřadu / magistrátu</t>
  </si>
  <si>
    <t>Součet úředních osob</t>
  </si>
  <si>
    <t>VV1</t>
  </si>
  <si>
    <t>VV2</t>
  </si>
  <si>
    <t>VV3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</si>
  <si>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</si>
  <si>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</si>
  <si>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</si>
  <si>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</si>
  <si>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</si>
  <si>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</si>
  <si>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</si>
  <si>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</si>
  <si>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</si>
  <si>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</si>
  <si>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</si>
  <si>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</si>
  <si>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</si>
  <si>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</si>
  <si>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</si>
  <si>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</si>
  <si>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</si>
  <si>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</si>
  <si>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</si>
  <si>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</si>
  <si>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</si>
  <si>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</si>
  <si>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</si>
  <si>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</si>
  <si>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</si>
  <si>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</si>
  <si>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3</t>
  </si>
  <si>
    <t>Ministerstvo zemědělství -  poč.úřadů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</si>
  <si>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</si>
  <si>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</si>
  <si>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</si>
  <si>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</si>
  <si>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</si>
  <si>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</si>
  <si>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</si>
  <si>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</si>
  <si>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</si>
  <si>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</si>
  <si>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</si>
  <si>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</si>
  <si>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útvaru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</si>
  <si>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</si>
  <si>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</si>
  <si>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</si>
  <si>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</si>
  <si>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</si>
  <si>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</si>
  <si>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</si>
  <si>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Agendy vodoprávního úřadu dle dalších právních předpisů</t>
  </si>
  <si>
    <t>Korupce</t>
  </si>
  <si>
    <t>Ostatní</t>
  </si>
  <si>
    <r>
      <t xml:space="preserve">Působnost úřadu
</t>
    </r>
    <r>
      <rPr>
        <sz val="10"/>
        <color rgb="FF000000"/>
        <rFont val="Arial"/>
        <family val="2"/>
        <charset val="238"/>
      </rPr>
      <t>ČR =1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</si>
  <si>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</si>
  <si>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</si>
  <si>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</si>
  <si>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</si>
  <si>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</si>
  <si>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</si>
  <si>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</si>
  <si>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</si>
  <si>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</si>
  <si>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</si>
  <si>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</si>
  <si>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</si>
  <si>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</si>
  <si>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</si>
  <si>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</si>
  <si>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</si>
  <si>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</si>
  <si>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</si>
  <si>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</si>
  <si>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</si>
  <si>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</si>
  <si>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</si>
  <si>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</si>
  <si>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</si>
  <si>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</si>
  <si>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Počet oprávněných úředních osob se zkouškou odborné způsobilosti - § 21 odst. 2 zákona č. 312/2002Sb.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</si>
  <si>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</si>
  <si>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</si>
  <si>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</si>
  <si>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</si>
  <si>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</si>
  <si>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</si>
  <si>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</si>
  <si>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</si>
  <si>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</si>
  <si>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</si>
  <si>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10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</si>
  <si>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10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</si>
  <si>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10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</si>
  <si>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10"/>
        <color rgb="FF000000"/>
        <rFont val="Arial"/>
        <family val="2"/>
        <charset val="238"/>
      </rPr>
      <t>Ano=1 Ne=0</t>
    </r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</si>
  <si>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</si>
  <si>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</si>
  <si>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</si>
  <si>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</si>
  <si>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</si>
  <si>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</si>
  <si>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</si>
  <si>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</si>
  <si>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</si>
  <si>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</si>
  <si>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</si>
  <si>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</si>
  <si>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</si>
  <si>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</si>
  <si>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</si>
  <si>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</si>
  <si>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</si>
  <si>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</si>
  <si>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</si>
  <si>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</si>
  <si>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</si>
  <si>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</si>
  <si>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</si>
  <si>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</si>
  <si>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</si>
  <si>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</si>
  <si>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</si>
  <si>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</si>
  <si>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</si>
  <si>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</si>
  <si>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</si>
  <si>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</si>
  <si>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</si>
  <si>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</si>
  <si>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</si>
  <si>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</si>
  <si>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</si>
  <si>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</si>
  <si>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</si>
  <si>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</si>
  <si>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</si>
  <si>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</si>
  <si>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</si>
  <si>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</si>
  <si>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</si>
  <si>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r>
      <t xml:space="preserve">Přijal váš úřad jednotnou strategii či koncepci boje proti korupci?
</t>
    </r>
    <r>
      <rPr>
        <sz val="10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</si>
  <si>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10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</si>
  <si>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</si>
  <si>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</si>
  <si>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</si>
  <si>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</si>
  <si>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10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</si>
  <si>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</si>
  <si>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10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</si>
  <si>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</si>
  <si>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</si>
  <si>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</si>
  <si>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</si>
  <si>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</si>
  <si>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</si>
  <si>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</si>
  <si>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</si>
  <si>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</si>
  <si>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</si>
  <si>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</si>
  <si>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</si>
  <si>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</si>
  <si>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</si>
  <si>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</si>
  <si>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</si>
  <si>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</si>
  <si>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</si>
  <si>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</si>
  <si>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</si>
  <si>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</si>
  <si>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</si>
  <si>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</si>
  <si>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</si>
  <si>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</si>
  <si>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</si>
  <si>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</si>
  <si>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</si>
  <si>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</si>
  <si>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</si>
  <si>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</si>
  <si>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</si>
  <si>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</si>
  <si>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</si>
  <si>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</si>
  <si>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</si>
  <si>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</si>
  <si>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</si>
  <si>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</si>
  <si>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</si>
  <si>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</si>
  <si>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</si>
  <si>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</si>
  <si>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</si>
  <si>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</si>
  <si>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</si>
  <si>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</si>
  <si>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</si>
  <si>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</si>
  <si>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</si>
  <si>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</si>
  <si>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</si>
  <si>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</si>
  <si>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</si>
  <si>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</si>
  <si>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</si>
  <si>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</si>
  <si>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</si>
  <si>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</si>
  <si>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</si>
  <si>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</si>
  <si>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</si>
  <si>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</si>
  <si>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</si>
  <si>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</si>
  <si>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</si>
  <si>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</si>
  <si>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</si>
  <si>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</si>
  <si>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</si>
  <si>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</si>
  <si>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</si>
  <si>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</si>
  <si>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</si>
  <si>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</si>
  <si>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</si>
  <si>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</si>
  <si>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</si>
  <si>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</si>
  <si>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</si>
  <si>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</si>
  <si>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</si>
  <si>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</si>
  <si>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</si>
  <si>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</si>
  <si>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</si>
  <si>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</si>
  <si>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</si>
  <si>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</si>
  <si>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</si>
  <si>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</si>
  <si>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</si>
  <si>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</si>
  <si>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</si>
  <si>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</si>
  <si>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</si>
  <si>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</si>
  <si>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</si>
  <si>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</si>
  <si>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</si>
  <si>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</si>
  <si>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</si>
  <si>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</si>
  <si>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VV104</t>
  </si>
  <si>
    <t>VV105</t>
  </si>
  <si>
    <t>VV106</t>
  </si>
  <si>
    <t>VV107</t>
  </si>
  <si>
    <t>VV108</t>
  </si>
  <si>
    <t>Mariánské náměstí</t>
  </si>
  <si>
    <t>2/2</t>
  </si>
  <si>
    <t>11001</t>
  </si>
  <si>
    <t>Praha 1</t>
  </si>
  <si>
    <t>48ia97h</t>
  </si>
  <si>
    <t>posta@praha.eu</t>
  </si>
  <si>
    <t>Odbor ochrany prostředí</t>
  </si>
  <si>
    <t>RNDr.</t>
  </si>
  <si>
    <t xml:space="preserve">Štěpán </t>
  </si>
  <si>
    <t>Kyjovský</t>
  </si>
  <si>
    <t>236004245</t>
  </si>
  <si>
    <t>stepan.kyjovsky@praha.eu</t>
  </si>
  <si>
    <t>Ing.</t>
  </si>
  <si>
    <t>Pavel</t>
  </si>
  <si>
    <t>Pospíšil</t>
  </si>
  <si>
    <t>236004428</t>
  </si>
  <si>
    <t>pavel.pospisil@praha.eu</t>
  </si>
  <si>
    <t>A</t>
  </si>
  <si>
    <t>zvýšení prostředků na externí vzdělávání, zvýšení spolehlivosti fungování počítačů a počítačové sítě</t>
  </si>
  <si>
    <t>Zborovská</t>
  </si>
  <si>
    <t>81/11</t>
  </si>
  <si>
    <t>15021</t>
  </si>
  <si>
    <t>Praha 5</t>
  </si>
  <si>
    <t>keebyyf</t>
  </si>
  <si>
    <t>posta@kr-s.cz</t>
  </si>
  <si>
    <t>Odbor životního prostředí a zemědělství/oddělení vodního hospodářství</t>
  </si>
  <si>
    <t>Dr. Ing.</t>
  </si>
  <si>
    <t>Marcela</t>
  </si>
  <si>
    <t>Burešová</t>
  </si>
  <si>
    <t>MPA</t>
  </si>
  <si>
    <t>257280562</t>
  </si>
  <si>
    <t>buresovamar@kr-s.cz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</si>
  <si>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</si>
  <si>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nárůst  postoupených odvolání od vodoprávních úřadů ORP, takže ve stávajícím obsazení se již jejich vyřízení nestíhá v předepsané dvouměsíční lhůtě</t>
  </si>
  <si>
    <t>doplnění personálního obsazení o 1 pracovníka</t>
  </si>
  <si>
    <t>U Zimního stadionu</t>
  </si>
  <si>
    <t>1952/2</t>
  </si>
  <si>
    <t>37076</t>
  </si>
  <si>
    <t>České Budějovice</t>
  </si>
  <si>
    <t>kdib3rr</t>
  </si>
  <si>
    <t>posta@kraj-jihocesky.cz</t>
  </si>
  <si>
    <t>Odbor životního prostředí, zemědělství a lesnictví / oddělení vodního hospodářství a integrované prevence</t>
  </si>
  <si>
    <t xml:space="preserve">Ing. </t>
  </si>
  <si>
    <t>Zdeněk</t>
  </si>
  <si>
    <t>Klimeš</t>
  </si>
  <si>
    <t>-</t>
  </si>
  <si>
    <t>386720744</t>
  </si>
  <si>
    <t>klimes@kraj-jihocesky.cz</t>
  </si>
  <si>
    <t xml:space="preserve">Hana </t>
  </si>
  <si>
    <t>Zahradníková</t>
  </si>
  <si>
    <t>386720728</t>
  </si>
  <si>
    <t>zahradnikovah@kraj-jihocesky.cz</t>
  </si>
  <si>
    <t>zákon 254/2001 Sb 35%.; zákon 274/2001 Sb.25%; zákon 44/1988 Sb. - § 40 odst. 2 písm. c) 5%</t>
  </si>
  <si>
    <t>V 2021 neproběhla žádná společná porada ani jiná akce pro vodoprávní úřady v kraji z důvodu pandemie covids-19. Podmínky pro výkon státní správy jsou na našem úřadě celkem dobré, výkon je však obtížný také proto, že pracovníci vykonávající státní správu na tomto úseku řeší i úkoly pro samosprávu.</t>
  </si>
  <si>
    <t>Neustálé změny zákonů neznamenají vždy zlepšení pro práci s nimi. Zrovna tak v některých případech není ustálená judikatura.</t>
  </si>
  <si>
    <t>Škroupova</t>
  </si>
  <si>
    <t>1760/18</t>
  </si>
  <si>
    <t>30613</t>
  </si>
  <si>
    <t>Plzeň 1</t>
  </si>
  <si>
    <t>zzjbr3p</t>
  </si>
  <si>
    <t>posta@plzensky-kraj.cz</t>
  </si>
  <si>
    <t>Odbor životního prostředí</t>
  </si>
  <si>
    <t>Mgr.</t>
  </si>
  <si>
    <t>Martin</t>
  </si>
  <si>
    <t>Plíhal</t>
  </si>
  <si>
    <t>377195332</t>
  </si>
  <si>
    <t>martin.plihal@plzensky-kraj.cz</t>
  </si>
  <si>
    <t>Ivana</t>
  </si>
  <si>
    <t>Bošinová</t>
  </si>
  <si>
    <t>377195374</t>
  </si>
  <si>
    <t>ivana.bosinova@plzensky-kraj.cz</t>
  </si>
  <si>
    <t>ochrana před povodněmi, hraniční vody, technickobezpečnostní dohled, nouzové zásobování vodou, (254/2001 Sb vodní zákon), agenda dle zákona 274/2001 Sb., o vodovodech a kanalizacích, mezirezortní připomínkové řízení - zákony, kontroly podřízených ORP, činnost pro samosprávu kraje, správa poplatků za odběr podzemní vody 50%</t>
  </si>
  <si>
    <t xml:space="preserve">Závodní </t>
  </si>
  <si>
    <t>353/88</t>
  </si>
  <si>
    <t>36006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</si>
  <si>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</si>
  <si>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</si>
  <si>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</si>
  <si>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</si>
  <si>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</si>
  <si>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</si>
  <si>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354222295</t>
  </si>
  <si>
    <t>andrea.kryzlova@kr-karlovarsky.cz</t>
  </si>
  <si>
    <t>Jana</t>
  </si>
  <si>
    <t xml:space="preserve">Minaříková </t>
  </si>
  <si>
    <t>354222229</t>
  </si>
  <si>
    <t>jana.minarikova@kr-karlovarsky.cz</t>
  </si>
  <si>
    <t>20% EIA (zákon 100/2001 Sb.) 3% zákon o krajích č. 129/2000Sb.</t>
  </si>
  <si>
    <t>kolektiv, spolupráce, pomoc, odbornost</t>
  </si>
  <si>
    <t>vytvoření centrálního informačního systému, rychlejší přístup k informacím potřebným pro řízení</t>
  </si>
  <si>
    <t xml:space="preserve">Velká Hradební </t>
  </si>
  <si>
    <t xml:space="preserve">3118/48 </t>
  </si>
  <si>
    <t>40002</t>
  </si>
  <si>
    <t>Ústí nad Labem</t>
  </si>
  <si>
    <t xml:space="preserve">t9zbsva </t>
  </si>
  <si>
    <t>epodatelna@kr-ustecky.cz</t>
  </si>
  <si>
    <t>Odbor životního prostředí a zemědělství / oddělení životního prostředí</t>
  </si>
  <si>
    <t>Irena</t>
  </si>
  <si>
    <t>Jeřábková</t>
  </si>
  <si>
    <t>475657959</t>
  </si>
  <si>
    <t>jerabkova.i@kr-ustecky.cz</t>
  </si>
  <si>
    <t>Barbora</t>
  </si>
  <si>
    <t>Svěcená</t>
  </si>
  <si>
    <t>475657125</t>
  </si>
  <si>
    <t>svecena.b@kr-ustecky.cz</t>
  </si>
  <si>
    <t>zák.č. 185/2001 Sb., zák.č. 129/2000 Sb., zák.č. 224/2015 Sb., podíl cca 35 %</t>
  </si>
  <si>
    <t>agenda narostla, počet úředníků se nezměnil</t>
  </si>
  <si>
    <t>U Jezu</t>
  </si>
  <si>
    <t>642/2a</t>
  </si>
  <si>
    <t>46180</t>
  </si>
  <si>
    <t>Liberec</t>
  </si>
  <si>
    <t>c5kbvkw</t>
  </si>
  <si>
    <t>podatelna@kraj-lbc.cz</t>
  </si>
  <si>
    <t>Odbor životního prostředí a zemědělství/právník specialista</t>
  </si>
  <si>
    <t>Narcisa</t>
  </si>
  <si>
    <t>Němcová</t>
  </si>
  <si>
    <t>485256425</t>
  </si>
  <si>
    <t>narcisa.nemcova@kraj-lbc.cz</t>
  </si>
  <si>
    <t>485226425</t>
  </si>
  <si>
    <t>odvolací řízení na úsecích životního prostředí (přestupky), zajišťování kontrolní činnosti odboru (plány, hodnotící zprávy), právní servis všem pracovníkům odboru - 10 %</t>
  </si>
  <si>
    <t>kvalitní technické vybavení, možnost sebevzdělávání</t>
  </si>
  <si>
    <t>Pivovarské náměstí</t>
  </si>
  <si>
    <t>1245/2</t>
  </si>
  <si>
    <t>50003</t>
  </si>
  <si>
    <t xml:space="preserve">Hradec Králové </t>
  </si>
  <si>
    <t>gcgbp3q</t>
  </si>
  <si>
    <t>posta@kr-kralovehradecky.cz</t>
  </si>
  <si>
    <t>Odbor životního prostředí a zemědělství / oddělení vodního hospodářsví</t>
  </si>
  <si>
    <t>Štorek</t>
  </si>
  <si>
    <t>736521880</t>
  </si>
  <si>
    <t>Marie</t>
  </si>
  <si>
    <t>Fibichová</t>
  </si>
  <si>
    <t>dobré vybavení, dobrý přístup nadřízených</t>
  </si>
  <si>
    <t>Komenského náměstí</t>
  </si>
  <si>
    <t>125</t>
  </si>
  <si>
    <t>53211</t>
  </si>
  <si>
    <t>Pardubice</t>
  </si>
  <si>
    <t>z28bwu9</t>
  </si>
  <si>
    <t>posta@pardubickykraj.cz</t>
  </si>
  <si>
    <t>Odbor životního prostředí a zemědělství</t>
  </si>
  <si>
    <t>Vlasák</t>
  </si>
  <si>
    <t>466026350</t>
  </si>
  <si>
    <t>martin.vlasak@pardubickykraj.cz</t>
  </si>
  <si>
    <t>Čížek</t>
  </si>
  <si>
    <t>466026513</t>
  </si>
  <si>
    <t>zdenek.cizek@pardubickykraj.cz</t>
  </si>
  <si>
    <t>dobrá technická podpora, podpora vzdělávání, respekt při rozhodování</t>
  </si>
  <si>
    <t>Žižkova</t>
  </si>
  <si>
    <t>1882/57</t>
  </si>
  <si>
    <t>58601</t>
  </si>
  <si>
    <t>Jihlava</t>
  </si>
  <si>
    <t>ksab3eu</t>
  </si>
  <si>
    <t>posta@kr-vysocina.cz</t>
  </si>
  <si>
    <t>Jaroslav</t>
  </si>
  <si>
    <t>Mikyna</t>
  </si>
  <si>
    <t>564602267</t>
  </si>
  <si>
    <t>mikyna.j@kr-vysocina.cz</t>
  </si>
  <si>
    <t>Pavlína</t>
  </si>
  <si>
    <t>Pokorná</t>
  </si>
  <si>
    <t>564602368</t>
  </si>
  <si>
    <t>pokorna.p@kr-vysocina.cz</t>
  </si>
  <si>
    <t>- zákon 99/2004 Sb. (zákon o rybářství) - 10 % ,- samosprávná čínnost, dotační tituly, povodňová ochrana - 20 %, - kontrolní činnost (vodoprávní dozor, kontrola dotací, kontrola rybářství..), řešení problematiky sucha a nedostatku vody.</t>
  </si>
  <si>
    <t>Výpočetní technika a pracovní prostory na výborné úrovni. Výborná péče zaměstnavatele o pracovníky.</t>
  </si>
  <si>
    <t>Žerotínovo náměstí</t>
  </si>
  <si>
    <t>60182</t>
  </si>
  <si>
    <t>x2pbqzq</t>
  </si>
  <si>
    <t>posta@kr-jihomoravsky.cz</t>
  </si>
  <si>
    <t xml:space="preserve">Odbor životního prostředí, Oddělení vodního a lesního hospodářství </t>
  </si>
  <si>
    <t>Mojmír</t>
  </si>
  <si>
    <t>Pehal</t>
  </si>
  <si>
    <t>541651571</t>
  </si>
  <si>
    <t>pehal.mojmir@kr-jihomoravsky.cz</t>
  </si>
  <si>
    <t>Eva</t>
  </si>
  <si>
    <t>Moučková</t>
  </si>
  <si>
    <t>541652693</t>
  </si>
  <si>
    <t>mouckova.eva@kr-jihomoravsky.cz</t>
  </si>
  <si>
    <t>samostatná působnost 20%, zákon č. 274/2001 Sb. 15%, realizace zákona č. 254/2001 Sb. 40%</t>
  </si>
  <si>
    <t>častější metodické porady</t>
  </si>
  <si>
    <t>Jeremenkova</t>
  </si>
  <si>
    <t>1191/40a</t>
  </si>
  <si>
    <t>77900</t>
  </si>
  <si>
    <t>Olomouc</t>
  </si>
  <si>
    <t>qiabfmf</t>
  </si>
  <si>
    <t>posta@olkraj.cz</t>
  </si>
  <si>
    <t>Odbor životního prostředí a zemědělství / oddělení vodního hospodářství</t>
  </si>
  <si>
    <t>Vladimíra</t>
  </si>
  <si>
    <t>Kresáč Kubišová</t>
  </si>
  <si>
    <t>585508630</t>
  </si>
  <si>
    <t>v.kubisova@olkraj.cz</t>
  </si>
  <si>
    <t>Breškovcová</t>
  </si>
  <si>
    <t>585508405</t>
  </si>
  <si>
    <t>j.breskovcova@olkraj.cz</t>
  </si>
  <si>
    <t>VODOVODY A KANALIZACE (ZÁKON č. 274/2001 Sb.)-15 %, PŘÍPRAVA MATERIÁLŮ A PODKLADŮ PRO SAMOSPRÁVU-15%, DOTACE-10 %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</si>
  <si>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</si>
  <si>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 různé statistiky.</t>
  </si>
  <si>
    <t>Třída Tomáše Bati</t>
  </si>
  <si>
    <t>21</t>
  </si>
  <si>
    <t>76190</t>
  </si>
  <si>
    <t>Zlín</t>
  </si>
  <si>
    <t>scsbwku</t>
  </si>
  <si>
    <t>podatelna@kr-zlinsky.cz</t>
  </si>
  <si>
    <t>Káčerová</t>
  </si>
  <si>
    <t>577043350</t>
  </si>
  <si>
    <t>jana.kacerova@kr-zlinsky.cz</t>
  </si>
  <si>
    <t>Dana</t>
  </si>
  <si>
    <t>Zápecová</t>
  </si>
  <si>
    <t>577043357</t>
  </si>
  <si>
    <t>dana.zapecova@kr-zlinsky.cz</t>
  </si>
  <si>
    <t>přestupky - Zákon č. 250/2016 Sb., Zákon o odpovědnosti za přestupky a řízení o nich - 5%</t>
  </si>
  <si>
    <t>28. října</t>
  </si>
  <si>
    <t>2771/117</t>
  </si>
  <si>
    <t>70218</t>
  </si>
  <si>
    <t>Ostrava</t>
  </si>
  <si>
    <t>8x6bxsd</t>
  </si>
  <si>
    <t>posta@msk.cz</t>
  </si>
  <si>
    <t>Ing. Bc.</t>
  </si>
  <si>
    <t>Lenka</t>
  </si>
  <si>
    <t>Heczková</t>
  </si>
  <si>
    <t>595622683</t>
  </si>
  <si>
    <t>lenka.heczkova@msk.cz</t>
  </si>
  <si>
    <t>Kroupová</t>
  </si>
  <si>
    <t>595622692</t>
  </si>
  <si>
    <t>jana.kroupova@msk.cz</t>
  </si>
  <si>
    <t>18% zákon č. 129/2000 Sb., o krajích (krajské zřízení), ve znění pozdějších předpisů</t>
  </si>
  <si>
    <t>vybavení informačními a komunikačními technologiemi, personální obsazení</t>
  </si>
  <si>
    <t>246/4</t>
  </si>
  <si>
    <t>30632</t>
  </si>
  <si>
    <t>6iybfxn</t>
  </si>
  <si>
    <t>info@plzen.eu</t>
  </si>
  <si>
    <t>Odbor stavebně správní / oddělení odvolání a stížností</t>
  </si>
  <si>
    <t xml:space="preserve">Zdeněk </t>
  </si>
  <si>
    <t>Hanzelín</t>
  </si>
  <si>
    <t>378034100</t>
  </si>
  <si>
    <t>hanzelinz@plzen.eu</t>
  </si>
  <si>
    <t>JUDr.</t>
  </si>
  <si>
    <t>Jiří</t>
  </si>
  <si>
    <t>Kubík</t>
  </si>
  <si>
    <t>MBA</t>
  </si>
  <si>
    <t>378034120</t>
  </si>
  <si>
    <t>kubik@plzen.eu</t>
  </si>
  <si>
    <t>odvolací orgán obecných stavebních úřadů -90%</t>
  </si>
  <si>
    <t>Dominikánské nám.</t>
  </si>
  <si>
    <t>196/1</t>
  </si>
  <si>
    <t>60167</t>
  </si>
  <si>
    <t>Brno 1</t>
  </si>
  <si>
    <t>a7kbrrn</t>
  </si>
  <si>
    <t>posta@brno.cz</t>
  </si>
  <si>
    <t>Odbor vodního a lesního hospodářství a zemědělství</t>
  </si>
  <si>
    <t>Hana</t>
  </si>
  <si>
    <t>Závodská</t>
  </si>
  <si>
    <t>542174199</t>
  </si>
  <si>
    <t>zavodska.hana@brno.cz</t>
  </si>
  <si>
    <t>navýšení počtu pracovníků</t>
  </si>
  <si>
    <t>platové podhodnocení, nutné navýšení tarifu na plat. třídu 11</t>
  </si>
  <si>
    <t>Těšnov</t>
  </si>
  <si>
    <t>65/17</t>
  </si>
  <si>
    <t>11705</t>
  </si>
  <si>
    <t>yphaax8</t>
  </si>
  <si>
    <t>podatelna@mze.cz</t>
  </si>
  <si>
    <t>Odbor státní správy ve vodním hospodářství a správy povodí / oddělení státní správy ve vodním hospodářství</t>
  </si>
  <si>
    <t>Daniel</t>
  </si>
  <si>
    <t>Pokorný</t>
  </si>
  <si>
    <t>221812567</t>
  </si>
  <si>
    <t>daniel.pokorny@mze.cz</t>
  </si>
  <si>
    <t>Mareš</t>
  </si>
  <si>
    <t>DiS.</t>
  </si>
  <si>
    <t>221812319</t>
  </si>
  <si>
    <t>martin.mares@mze.cz</t>
  </si>
  <si>
    <t>30% - ústřední vodoprávní úřad, ve smyslu zákona č. 254/2001 Sb., zákona č. 274/2001 Sb.; vnitřní a meziresortní připomínková řízení; příprava prováděcích právních předpisů</t>
  </si>
  <si>
    <t>problematická fluktuace státních zaměstnanců, nedostatečné ohodnocení státních zaměstnanců</t>
  </si>
  <si>
    <t>zvýšení platového ohodnocení k zabránění fluktuace pracovníků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</si>
</sst>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2" fillId="0" borderId="3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>
      <alignment vertical="top"/>
    </xf>
    <xf numFmtId="0" fontId="46" fillId="0" borderId="0"/>
    <xf numFmtId="0" fontId="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7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7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9" fillId="14" borderId="0" applyNumberFormat="0" applyBorder="0" applyAlignment="0" applyProtection="0"/>
    <xf numFmtId="0" fontId="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9" fillId="15" borderId="0" applyNumberFormat="0" applyBorder="0" applyAlignment="0" applyProtection="0"/>
    <xf numFmtId="0" fontId="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9" fillId="16" borderId="0" applyNumberFormat="0" applyBorder="0" applyAlignment="0" applyProtection="0"/>
    <xf numFmtId="0" fontId="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9" fillId="17" borderId="0" applyNumberFormat="0" applyBorder="0" applyAlignment="0" applyProtection="0"/>
    <xf numFmtId="0" fontId="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9" fillId="18" borderId="0" applyNumberFormat="0" applyBorder="0" applyAlignment="0" applyProtection="0"/>
    <xf numFmtId="0" fontId="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9" fillId="19" borderId="0" applyNumberFormat="0" applyBorder="0" applyAlignment="0" applyProtection="0"/>
    <xf numFmtId="0" fontId="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0" fillId="20" borderId="0" applyNumberFormat="0" applyBorder="0" applyAlignment="0" applyProtection="0"/>
    <xf numFmtId="0" fontId="1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41" fillId="21" borderId="4" applyNumberFormat="0" applyAlignment="0" applyProtection="0"/>
    <xf numFmtId="0" fontId="12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2" fillId="0" borderId="5" applyNumberFormat="0" applyFill="0" applyAlignment="0" applyProtection="0"/>
    <xf numFmtId="0" fontId="13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3" fillId="0" borderId="6" applyNumberFormat="0" applyFill="0" applyAlignment="0" applyProtection="0"/>
    <xf numFmtId="0" fontId="14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4" fillId="0" borderId="7" applyNumberFormat="0" applyFill="0" applyAlignment="0" applyProtection="0"/>
    <xf numFmtId="0" fontId="15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5" fillId="22" borderId="0" applyNumberFormat="0" applyBorder="0" applyAlignment="0" applyProtection="0"/>
    <xf numFmtId="0" fontId="17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8" fillId="0" borderId="9" applyNumberFormat="0" applyFill="0" applyAlignment="0" applyProtection="0"/>
    <xf numFmtId="0" fontId="1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9" fillId="24" borderId="0" applyNumberFormat="0" applyBorder="0" applyAlignment="0" applyProtection="0"/>
    <xf numFmtId="0" fontId="1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51" fillId="25" borderId="10" applyNumberFormat="0" applyAlignment="0" applyProtection="0"/>
    <xf numFmtId="0" fontId="2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52" fillId="26" borderId="10" applyNumberFormat="0" applyAlignment="0" applyProtection="0"/>
    <xf numFmtId="0" fontId="2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53" fillId="26" borderId="11" applyNumberFormat="0" applyAlignment="0" applyProtection="0"/>
    <xf numFmtId="0" fontId="2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9" fillId="27" borderId="0" applyNumberFormat="0" applyBorder="0" applyAlignment="0" applyProtection="0"/>
    <xf numFmtId="0" fontId="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9" fillId="28" borderId="0" applyNumberFormat="0" applyBorder="0" applyAlignment="0" applyProtection="0"/>
    <xf numFmtId="0" fontId="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39" fillId="29" borderId="0" applyNumberFormat="0" applyBorder="0" applyAlignment="0" applyProtection="0"/>
    <xf numFmtId="0" fontId="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9" fillId="30" borderId="0" applyNumberFormat="0" applyBorder="0" applyAlignment="0" applyProtection="0"/>
    <xf numFmtId="0" fontId="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9" fillId="31" borderId="0" applyNumberFormat="0" applyBorder="0" applyAlignment="0" applyProtection="0"/>
    <xf numFmtId="0" fontId="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9" fillId="32" borderId="0" applyNumberFormat="0" applyBorder="0" applyAlignment="0" applyProtection="0"/>
    <xf numFmtId="0" fontId="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46" fillId="0" borderId="0"/>
    <xf numFmtId="0" fontId="2" fillId="23" borderId="8" applyNumberFormat="0" applyFont="0" applyAlignment="0" applyProtection="0"/>
    <xf numFmtId="0" fontId="2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5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37" fillId="0" borderId="0" xfId="0" applyFont="1" applyBorder="1" applyAlignment="1">
      <alignment horizontal="center" vertical="top"/>
    </xf>
    <xf numFmtId="0" fontId="29" fillId="0" borderId="14" xfId="0" applyFont="1" applyFill="1" applyBorder="1" applyAlignment="1">
      <alignment vertical="top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7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29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0" fillId="0" borderId="0" xfId="0" applyAlignment="1">
      <alignment vertical="top"/>
    </xf>
    <xf numFmtId="0" fontId="27" fillId="33" borderId="1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34" borderId="1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30" fillId="33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0" fillId="0" borderId="0" xfId="0" applyNumberFormat="1"/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1" fontId="25" fillId="0" borderId="1" xfId="0" applyNumberFormat="1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49" fontId="56" fillId="36" borderId="1" xfId="64771" applyNumberFormat="1" applyFont="1" applyFill="1" applyBorder="1" applyAlignment="1">
      <alignment horizontal="left" vertical="top" wrapText="1"/>
    </xf>
    <xf numFmtId="1" fontId="56" fillId="35" borderId="1" xfId="64771" applyNumberFormat="1" applyFont="1" applyFill="1" applyBorder="1" applyAlignment="1">
      <alignment horizontal="left" vertical="top" wrapText="1"/>
    </xf>
    <xf numFmtId="0" fontId="58" fillId="0" borderId="0" xfId="64771" applyFont="1" applyAlignment="1">
      <alignment vertical="top"/>
    </xf>
    <xf numFmtId="49" fontId="56" fillId="33" borderId="20" xfId="64771" applyNumberFormat="1" applyFont="1" applyFill="1" applyBorder="1" applyAlignment="1">
      <alignment horizontal="left" vertical="top" wrapText="1"/>
    </xf>
    <xf numFmtId="1" fontId="56" fillId="33" borderId="19" xfId="64771" applyNumberFormat="1" applyFont="1" applyFill="1" applyBorder="1" applyAlignment="1">
      <alignment horizontal="left" vertical="top" wrapText="1"/>
    </xf>
    <xf numFmtId="49" fontId="56" fillId="33" borderId="19" xfId="64771" applyNumberFormat="1" applyFont="1" applyFill="1" applyBorder="1" applyAlignment="1">
      <alignment horizontal="left" vertical="top" wrapText="1"/>
    </xf>
    <xf numFmtId="2" fontId="56" fillId="33" borderId="19" xfId="64771" applyNumberFormat="1" applyFont="1" applyFill="1" applyBorder="1" applyAlignment="1">
      <alignment horizontal="left" vertical="top" wrapText="1"/>
    </xf>
    <xf numFmtId="49" fontId="58" fillId="36" borderId="19" xfId="64771" applyNumberFormat="1" applyFont="1" applyFill="1" applyBorder="1" applyAlignment="1">
      <alignment horizontal="left" vertical="top" wrapText="1"/>
    </xf>
    <xf numFmtId="49" fontId="25" fillId="0" borderId="13" xfId="0" applyNumberFormat="1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vertical="top" wrapText="1"/>
    </xf>
    <xf numFmtId="2" fontId="25" fillId="0" borderId="1" xfId="0" applyNumberFormat="1" applyFont="1" applyFill="1" applyBorder="1" applyAlignment="1">
      <alignment vertical="top" wrapText="1"/>
    </xf>
    <xf numFmtId="49" fontId="25" fillId="37" borderId="1" xfId="0" applyNumberFormat="1" applyFont="1" applyFill="1" applyBorder="1" applyAlignment="1">
      <alignment vertical="top" wrapText="1"/>
    </xf>
    <xf numFmtId="49" fontId="25" fillId="37" borderId="1" xfId="0" applyNumberFormat="1" applyFont="1" applyFill="1" applyBorder="1" applyAlignment="1">
      <alignment horizontal="center" vertical="top" wrapText="1"/>
    </xf>
    <xf numFmtId="49" fontId="25" fillId="38" borderId="1" xfId="0" applyNumberFormat="1" applyFont="1" applyFill="1" applyBorder="1" applyAlignment="1">
      <alignment vertical="top" wrapText="1"/>
    </xf>
    <xf numFmtId="49" fontId="58" fillId="0" borderId="0" xfId="64771" applyNumberFormat="1" applyFont="1" applyAlignment="1">
      <alignment vertical="top"/>
    </xf>
    <xf numFmtId="1" fontId="58" fillId="0" borderId="0" xfId="64771" applyNumberFormat="1" applyFont="1" applyAlignment="1">
      <alignment vertical="top"/>
    </xf>
    <xf numFmtId="2" fontId="58" fillId="0" borderId="0" xfId="64771" applyNumberFormat="1" applyFont="1" applyAlignment="1">
      <alignment vertical="top"/>
    </xf>
    <xf numFmtId="0" fontId="56" fillId="35" borderId="1" xfId="64771" applyFont="1" applyFill="1" applyBorder="1" applyAlignment="1">
      <alignment horizontal="left" vertical="top" wrapText="1"/>
    </xf>
    <xf numFmtId="0" fontId="25" fillId="35" borderId="1" xfId="64771" applyFont="1" applyFill="1" applyBorder="1" applyAlignment="1">
      <alignment vertical="top"/>
    </xf>
    <xf numFmtId="0" fontId="57" fillId="35" borderId="17" xfId="64771" applyFont="1" applyFill="1" applyBorder="1" applyAlignment="1">
      <alignment vertical="top"/>
    </xf>
    <xf numFmtId="0" fontId="25" fillId="35" borderId="18" xfId="64771" applyFont="1" applyFill="1" applyBorder="1" applyAlignment="1">
      <alignment vertical="top"/>
    </xf>
    <xf numFmtId="0" fontId="25" fillId="35" borderId="13" xfId="64771" applyFont="1" applyFill="1" applyBorder="1" applyAlignment="1">
      <alignment vertical="top"/>
    </xf>
    <xf numFmtId="0" fontId="56" fillId="35" borderId="17" xfId="64771" applyFont="1" applyFill="1" applyBorder="1" applyAlignment="1">
      <alignment horizontal="left" vertical="top" wrapText="1"/>
    </xf>
    <xf numFmtId="0" fontId="25" fillId="0" borderId="18" xfId="64771" applyFont="1" applyBorder="1" applyAlignment="1">
      <alignment vertical="top"/>
    </xf>
    <xf numFmtId="0" fontId="25" fillId="0" borderId="13" xfId="64771" applyFont="1" applyBorder="1" applyAlignment="1">
      <alignment vertical="top"/>
    </xf>
    <xf numFmtId="0" fontId="56" fillId="35" borderId="13" xfId="64771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 wrapText="1"/>
    </xf>
    <xf numFmtId="0" fontId="0" fillId="33" borderId="13" xfId="0" applyFont="1" applyFill="1" applyBorder="1" applyAlignment="1">
      <alignment horizontal="center" vertical="top" wrapText="1"/>
    </xf>
  </cellXfs>
  <cellStyles count="64772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3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4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65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10" xfId="64771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 8" xfId="64769"/>
    <cellStyle name="normální 2 9" xfId="64770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3" xfId="543"/>
    <cellStyle name="normální 22 3 2" xfId="58830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3" xfId="58836"/>
    <cellStyle name="Normální 23 4" xfId="58837"/>
    <cellStyle name="Normální 23 5" xfId="58838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66"/>
    <cellStyle name="Normální 7 2 4 3" xfId="64767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68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mruColors>
      <color rgb="FF9933FF"/>
      <color rgb="FFFFFFCC"/>
      <color rgb="FF006600"/>
      <color rgb="FFFFCC00"/>
      <color rgb="FFFFFF66"/>
      <color rgb="FFCC3300"/>
      <color rgb="FFFF9900"/>
      <color rgb="FF008000"/>
      <color rgb="FFCC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345088"/>
        <c:axId val="70331008"/>
      </c:barChart>
      <c:valAx>
        <c:axId val="70331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0345088"/>
        <c:crosses val="autoZero"/>
        <c:crossBetween val="between"/>
      </c:valAx>
      <c:catAx>
        <c:axId val="70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0331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380928"/>
        <c:axId val="70379392"/>
      </c:barChart>
      <c:valAx>
        <c:axId val="70379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0380928"/>
        <c:crosses val="autoZero"/>
        <c:crossBetween val="between"/>
      </c:valAx>
      <c:catAx>
        <c:axId val="703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0379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772800"/>
        <c:axId val="71771264"/>
      </c:barChart>
      <c:valAx>
        <c:axId val="71771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772800"/>
        <c:crosses val="autoZero"/>
        <c:crossBetween val="between"/>
      </c:valAx>
      <c:catAx>
        <c:axId val="717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771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Graf2!$AJ$4:$AJ$22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44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36</c:v>
                </c:pt>
                <c:pt idx="17">
                  <c:v>86</c:v>
                </c:pt>
                <c:pt idx="18">
                  <c:v>82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Graf2!$AK$4:$AK$22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64</c:v>
                </c:pt>
                <c:pt idx="17">
                  <c:v>14</c:v>
                </c:pt>
                <c:pt idx="1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004800"/>
        <c:axId val="81003264"/>
      </c:barChart>
      <c:valAx>
        <c:axId val="81003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004800"/>
        <c:crosses val="autoZero"/>
        <c:crossBetween val="between"/>
      </c:valAx>
      <c:catAx>
        <c:axId val="810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003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Graf2!$AT$4:$AT$22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Graf2!$AU$4:$AU$22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038336"/>
        <c:axId val="81036800"/>
      </c:barChart>
      <c:valAx>
        <c:axId val="81036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038336"/>
        <c:crosses val="autoZero"/>
        <c:crossBetween val="between"/>
      </c:valAx>
      <c:catAx>
        <c:axId val="810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036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Graf2!$BD$4:$BD$22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60</c:v>
                </c:pt>
                <c:pt idx="3">
                  <c:v>83</c:v>
                </c:pt>
                <c:pt idx="4">
                  <c:v>0</c:v>
                </c:pt>
                <c:pt idx="5">
                  <c:v>83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85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Graf2!$BE$4:$BE$22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40</c:v>
                </c:pt>
                <c:pt idx="3">
                  <c:v>17</c:v>
                </c:pt>
                <c:pt idx="4">
                  <c:v>100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101184"/>
        <c:axId val="81074816"/>
      </c:barChart>
      <c:valAx>
        <c:axId val="81074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101184"/>
        <c:crosses val="autoZero"/>
        <c:crossBetween val="between"/>
      </c:valAx>
      <c:catAx>
        <c:axId val="8110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074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Graf2!$BN$4:$BN$22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33</c:v>
                </c:pt>
                <c:pt idx="15">
                  <c:v>100</c:v>
                </c:pt>
                <c:pt idx="16">
                  <c:v>60</c:v>
                </c:pt>
                <c:pt idx="17">
                  <c:v>89</c:v>
                </c:pt>
                <c:pt idx="18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Graf2!$BO$4:$BO$22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40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132928"/>
        <c:axId val="81131392"/>
      </c:barChart>
      <c:valAx>
        <c:axId val="81131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132928"/>
        <c:crosses val="autoZero"/>
        <c:crossBetween val="between"/>
      </c:valAx>
      <c:catAx>
        <c:axId val="811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131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Graf2!$BX$4:$BX$22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Graf2!$BY$4:$BY$22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67</c:v>
                </c:pt>
                <c:pt idx="15">
                  <c:v>11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185408"/>
        <c:axId val="81183872"/>
      </c:barChart>
      <c:valAx>
        <c:axId val="81183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185408"/>
        <c:crosses val="autoZero"/>
        <c:crossBetween val="between"/>
      </c:valAx>
      <c:catAx>
        <c:axId val="811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183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Graf2!$CH$4:$CH$22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60</c:v>
                </c:pt>
                <c:pt idx="17">
                  <c:v>90</c:v>
                </c:pt>
                <c:pt idx="18">
                  <c:v>88</c:v>
                </c:pt>
              </c:numCache>
            </c:numRef>
          </c:val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Graf2!$CI$4:$CI$22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40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834176"/>
        <c:axId val="84832640"/>
      </c:barChart>
      <c:valAx>
        <c:axId val="84832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834176"/>
        <c:crosses val="autoZero"/>
        <c:crossBetween val="between"/>
      </c:valAx>
      <c:catAx>
        <c:axId val="848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83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Graf2!$CR$3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Graf2!$CR$4:$CR$22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60</c:v>
                </c:pt>
                <c:pt idx="17">
                  <c:v>90</c:v>
                </c:pt>
                <c:pt idx="18">
                  <c:v>88</c:v>
                </c:pt>
              </c:numCache>
            </c:numRef>
          </c:val>
        </c:ser>
        <c:ser>
          <c:idx val="2"/>
          <c:order val="1"/>
          <c:tx>
            <c:strRef>
              <c:f>Graf2!$CS$3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Graf2!$CS$4:$CS$22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40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890752"/>
        <c:axId val="84876672"/>
      </c:barChart>
      <c:valAx>
        <c:axId val="84876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890752"/>
        <c:crosses val="autoZero"/>
        <c:crossBetween val="between"/>
      </c:valAx>
      <c:catAx>
        <c:axId val="848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87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Graf2!$DB$3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Graf2!$DB$4:$DB$22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67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Graf2!$DC$3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Graf2!$DC$4:$DC$22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33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507904"/>
        <c:axId val="84925056"/>
      </c:barChart>
      <c:valAx>
        <c:axId val="84925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507904"/>
        <c:crosses val="autoZero"/>
        <c:crossBetween val="between"/>
      </c:valAx>
      <c:catAx>
        <c:axId val="865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925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590592"/>
        <c:axId val="86588800"/>
      </c:barChart>
      <c:valAx>
        <c:axId val="86588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590592"/>
        <c:crosses val="autoZero"/>
        <c:crossBetween val="between"/>
      </c:valAx>
      <c:catAx>
        <c:axId val="8659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58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791680"/>
        <c:axId val="86790144"/>
      </c:barChart>
      <c:valAx>
        <c:axId val="86790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791680"/>
        <c:crosses val="autoZero"/>
        <c:crossBetween val="between"/>
      </c:valAx>
      <c:catAx>
        <c:axId val="867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790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837120"/>
        <c:axId val="86835584"/>
      </c:barChart>
      <c:valAx>
        <c:axId val="86835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837120"/>
        <c:crosses val="autoZero"/>
        <c:crossBetween val="between"/>
      </c:valAx>
      <c:catAx>
        <c:axId val="868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835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Graf3!$AK$4:$AK$22</c:f>
              <c:numCache>
                <c:formatCode>0</c:formatCode>
                <c:ptCount val="19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Graf3!$AL$4:$AL$22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Graf3!$AM$4:$AM$22</c:f>
              <c:numCache>
                <c:formatCode>0</c:formatCode>
                <c:ptCount val="19"/>
                <c:pt idx="0">
                  <c:v>90</c:v>
                </c:pt>
                <c:pt idx="1">
                  <c:v>63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887040"/>
        <c:axId val="86885504"/>
      </c:barChart>
      <c:valAx>
        <c:axId val="86885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887040"/>
        <c:crosses val="autoZero"/>
        <c:crossBetween val="between"/>
      </c:valAx>
      <c:catAx>
        <c:axId val="868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885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Graf3!$AU$4:$AU$22</c:f>
              <c:numCache>
                <c:formatCode>0</c:formatCode>
                <c:ptCount val="19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Graf3!$AW$4:$AW$22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56672"/>
        <c:axId val="86955136"/>
      </c:barChart>
      <c:valAx>
        <c:axId val="86955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956672"/>
        <c:crosses val="autoZero"/>
        <c:crossBetween val="between"/>
      </c:valAx>
      <c:catAx>
        <c:axId val="869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955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Graf3!$BE$4:$BE$22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Graf3!$BF$4:$BF$22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50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Graf3!$BG$4:$BG$22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50</c:v>
                </c:pt>
                <c:pt idx="15">
                  <c:v>89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010688"/>
        <c:axId val="87009152"/>
      </c:barChart>
      <c:valAx>
        <c:axId val="8700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010688"/>
        <c:crosses val="autoZero"/>
        <c:crossBetween val="between"/>
      </c:valAx>
      <c:catAx>
        <c:axId val="870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00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Graf3!$BO$4:$BO$22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Graf3!$BP$4:$BP$22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Graf3!$BQ$4:$BQ$22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150592"/>
        <c:axId val="87120128"/>
      </c:barChart>
      <c:valAx>
        <c:axId val="8712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50592"/>
        <c:crosses val="autoZero"/>
        <c:crossBetween val="between"/>
      </c:valAx>
      <c:catAx>
        <c:axId val="871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120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Graf3!$BY$4:$BY$22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Graf3!$BZ$4:$BZ$22</c:f>
              <c:numCache>
                <c:formatCode>0</c:formatCode>
                <c:ptCount val="19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0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Graf3!$CA$4:$CA$22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100</c:v>
                </c:pt>
                <c:pt idx="15">
                  <c:v>88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183744"/>
        <c:axId val="87177856"/>
      </c:barChart>
      <c:valAx>
        <c:axId val="87177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83744"/>
        <c:crosses val="autoZero"/>
        <c:crossBetween val="between"/>
      </c:valAx>
      <c:catAx>
        <c:axId val="871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177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Graf3!$CI$4:$CI$22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Graf3!$CJ$4:$CJ$22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Graf3!$CK$4:$CK$22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100</c:v>
                </c:pt>
                <c:pt idx="17">
                  <c:v>91</c:v>
                </c:pt>
                <c:pt idx="18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249664"/>
        <c:axId val="87223296"/>
      </c:barChart>
      <c:valAx>
        <c:axId val="87223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49664"/>
        <c:crosses val="autoZero"/>
        <c:crossBetween val="between"/>
      </c:valAx>
      <c:catAx>
        <c:axId val="872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223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Graf3!$CS$4:$CS$22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Graf3!$CT$4:$CT$22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Graf3!$CU$4:$CU$22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291008"/>
        <c:axId val="87285120"/>
      </c:barChart>
      <c:valAx>
        <c:axId val="87285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91008"/>
        <c:crosses val="autoZero"/>
        <c:crossBetween val="between"/>
      </c:valAx>
      <c:catAx>
        <c:axId val="872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285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Graf3!$DC$4:$DC$22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Graf3!$DD$4:$DD$22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Graf3!$DE$4:$DE$22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418368"/>
        <c:axId val="87416832"/>
      </c:barChart>
      <c:valAx>
        <c:axId val="87416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418368"/>
        <c:crosses val="autoZero"/>
        <c:crossBetween val="between"/>
      </c:valAx>
      <c:catAx>
        <c:axId val="8741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416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578880"/>
        <c:axId val="87577344"/>
      </c:barChart>
      <c:valAx>
        <c:axId val="87577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78880"/>
        <c:crosses val="autoZero"/>
        <c:crossBetween val="between"/>
      </c:valAx>
      <c:catAx>
        <c:axId val="875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577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698048"/>
        <c:axId val="87696512"/>
      </c:barChart>
      <c:valAx>
        <c:axId val="87696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98048"/>
        <c:crosses val="autoZero"/>
        <c:crossBetween val="between"/>
      </c:valAx>
      <c:catAx>
        <c:axId val="876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696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67680"/>
        <c:axId val="87766144"/>
      </c:barChart>
      <c:valAx>
        <c:axId val="87766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767680"/>
        <c:crosses val="autoZero"/>
        <c:crossBetween val="between"/>
      </c:valAx>
      <c:catAx>
        <c:axId val="877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766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Graf4!$AK$4:$AK$22</c:f>
              <c:numCache>
                <c:formatCode>0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Graf4!$AL$4:$AL$22</c:f>
              <c:numCache>
                <c:formatCode>0</c:formatCode>
                <c:ptCount val="19"/>
                <c:pt idx="0">
                  <c:v>10</c:v>
                </c:pt>
                <c:pt idx="1">
                  <c:v>38</c:v>
                </c:pt>
                <c:pt idx="2">
                  <c:v>33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29</c:v>
                </c:pt>
                <c:pt idx="13">
                  <c:v>20</c:v>
                </c:pt>
                <c:pt idx="14">
                  <c:v>33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Graf4!$AM$4:$AM$22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71</c:v>
                </c:pt>
                <c:pt idx="13">
                  <c:v>80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99520"/>
        <c:axId val="87897984"/>
      </c:barChart>
      <c:valAx>
        <c:axId val="87897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99520"/>
        <c:crosses val="autoZero"/>
        <c:crossBetween val="between"/>
      </c:valAx>
      <c:catAx>
        <c:axId val="878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97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Graf4!$AU$4:$AU$22</c:f>
              <c:numCache>
                <c:formatCode>0</c:formatCode>
                <c:ptCount val="19"/>
                <c:pt idx="0">
                  <c:v>10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33</c:v>
                </c:pt>
                <c:pt idx="16">
                  <c:v>22</c:v>
                </c:pt>
                <c:pt idx="17">
                  <c:v>11</c:v>
                </c:pt>
                <c:pt idx="18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Graf4!$AW$4:$AW$22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67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28192"/>
        <c:axId val="87926656"/>
      </c:barChart>
      <c:valAx>
        <c:axId val="87926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28192"/>
        <c:crosses val="autoZero"/>
        <c:crossBetween val="between"/>
      </c:valAx>
      <c:catAx>
        <c:axId val="879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26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Graf4!$BE$4:$BE$22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10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Graf4!$BF$4:$BF$22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Graf4!$BG$4:$BG$22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67</c:v>
                </c:pt>
                <c:pt idx="3">
                  <c:v>40</c:v>
                </c:pt>
                <c:pt idx="4">
                  <c:v>50</c:v>
                </c:pt>
                <c:pt idx="5">
                  <c:v>67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56</c:v>
                </c:pt>
                <c:pt idx="16">
                  <c:v>78</c:v>
                </c:pt>
                <c:pt idx="17">
                  <c:v>76</c:v>
                </c:pt>
                <c:pt idx="18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82080"/>
        <c:axId val="87972096"/>
      </c:barChart>
      <c:valAx>
        <c:axId val="8797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82080"/>
        <c:crosses val="autoZero"/>
        <c:crossBetween val="between"/>
      </c:valAx>
      <c:catAx>
        <c:axId val="879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72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Graf4!$BO$4:$BO$22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67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Graf4!$BP$4:$BP$22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Graf4!$BQ$4:$BQ$22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100</c:v>
                </c:pt>
                <c:pt idx="3">
                  <c:v>40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77</c:v>
                </c:pt>
                <c:pt idx="18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09440"/>
        <c:axId val="88099456"/>
      </c:barChart>
      <c:valAx>
        <c:axId val="88099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09440"/>
        <c:crosses val="autoZero"/>
        <c:crossBetween val="between"/>
      </c:valAx>
      <c:catAx>
        <c:axId val="881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099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Graf4!$BY$4:$BY$22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Graf4!$BZ$4:$BZ$22</c:f>
              <c:numCache>
                <c:formatCode>0</c:formatCode>
                <c:ptCount val="19"/>
                <c:pt idx="0">
                  <c:v>9</c:v>
                </c:pt>
                <c:pt idx="1">
                  <c:v>33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Graf4!$CA$4:$CA$22</c:f>
              <c:numCache>
                <c:formatCode>0</c:formatCode>
                <c:ptCount val="19"/>
                <c:pt idx="0">
                  <c:v>82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33</c:v>
                </c:pt>
                <c:pt idx="15">
                  <c:v>100</c:v>
                </c:pt>
                <c:pt idx="16">
                  <c:v>89</c:v>
                </c:pt>
                <c:pt idx="17">
                  <c:v>83</c:v>
                </c:pt>
                <c:pt idx="18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75360"/>
        <c:axId val="88161280"/>
      </c:barChart>
      <c:valAx>
        <c:axId val="88161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75360"/>
        <c:crosses val="autoZero"/>
        <c:crossBetween val="between"/>
      </c:valAx>
      <c:catAx>
        <c:axId val="881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61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Graf4!$CI$4:$CI$22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Graf4!$CJ$4:$CJ$22</c:f>
              <c:numCache>
                <c:formatCode>0</c:formatCode>
                <c:ptCount val="19"/>
                <c:pt idx="0">
                  <c:v>9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Graf4!$CK$4:$CK$22</c:f>
              <c:numCache>
                <c:formatCode>0</c:formatCode>
                <c:ptCount val="19"/>
                <c:pt idx="0">
                  <c:v>82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33</c:v>
                </c:pt>
                <c:pt idx="15">
                  <c:v>89</c:v>
                </c:pt>
                <c:pt idx="16">
                  <c:v>89</c:v>
                </c:pt>
                <c:pt idx="17">
                  <c:v>82</c:v>
                </c:pt>
                <c:pt idx="18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28992"/>
        <c:axId val="88210816"/>
      </c:barChart>
      <c:valAx>
        <c:axId val="88210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228992"/>
        <c:crosses val="autoZero"/>
        <c:crossBetween val="between"/>
      </c:valAx>
      <c:catAx>
        <c:axId val="882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210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Graf4!$CS$4:$CS$22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Graf4!$CT$4:$CT$22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Graf4!$CU$4:$CU$22</c:f>
              <c:numCache>
                <c:formatCode>0</c:formatCode>
                <c:ptCount val="19"/>
                <c:pt idx="0">
                  <c:v>91</c:v>
                </c:pt>
                <c:pt idx="1">
                  <c:v>44</c:v>
                </c:pt>
                <c:pt idx="2">
                  <c:v>100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78</c:v>
                </c:pt>
                <c:pt idx="17">
                  <c:v>85</c:v>
                </c:pt>
                <c:pt idx="18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70336"/>
        <c:axId val="88268800"/>
      </c:barChart>
      <c:valAx>
        <c:axId val="88268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270336"/>
        <c:crosses val="autoZero"/>
        <c:crossBetween val="between"/>
      </c:valAx>
      <c:catAx>
        <c:axId val="882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26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Graf4!$DC$4:$DC$22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4</c:v>
                </c:pt>
                <c:pt idx="18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Graf4!$DD$4:$DD$22</c:f>
              <c:numCache>
                <c:formatCode>0</c:formatCode>
                <c:ptCount val="19"/>
                <c:pt idx="0">
                  <c:v>9</c:v>
                </c:pt>
                <c:pt idx="1">
                  <c:v>56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Graf4!$DE$4:$DE$22</c:f>
              <c:numCache>
                <c:formatCode>0</c:formatCode>
                <c:ptCount val="19"/>
                <c:pt idx="0">
                  <c:v>91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78</c:v>
                </c:pt>
                <c:pt idx="17">
                  <c:v>84</c:v>
                </c:pt>
                <c:pt idx="18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332160"/>
        <c:axId val="88330624"/>
      </c:barChart>
      <c:valAx>
        <c:axId val="88330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32160"/>
        <c:crosses val="autoZero"/>
        <c:crossBetween val="between"/>
      </c:valAx>
      <c:catAx>
        <c:axId val="883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30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896576"/>
        <c:axId val="88402176"/>
      </c:barChart>
      <c:valAx>
        <c:axId val="88402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96576"/>
        <c:crosses val="autoZero"/>
        <c:crossBetween val="between"/>
      </c:valAx>
      <c:catAx>
        <c:axId val="7989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4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71"/>
          <c:w val="0.271420553200087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947264"/>
        <c:axId val="79945728"/>
      </c:barChart>
      <c:valAx>
        <c:axId val="79945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947264"/>
        <c:crosses val="autoZero"/>
        <c:crossBetween val="between"/>
      </c:valAx>
      <c:catAx>
        <c:axId val="799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945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71"/>
          <c:w val="0.271420553200087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083968"/>
        <c:axId val="80082432"/>
      </c:barChart>
      <c:valAx>
        <c:axId val="80082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83968"/>
        <c:crosses val="autoZero"/>
        <c:crossBetween val="between"/>
      </c:valAx>
      <c:catAx>
        <c:axId val="800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082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83"/>
          <c:w val="0.271420553200087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Graf5!$AR$4:$AR$22</c:f>
              <c:numCache>
                <c:formatCode>0</c:formatCode>
                <c:ptCount val="19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Graf5!$AS$4:$AS$22</c:f>
              <c:numCache>
                <c:formatCode>0</c:formatCode>
                <c:ptCount val="19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0">
                  <c:v>63</c:v>
                </c:pt>
                <c:pt idx="11">
                  <c:v>14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Graf5!$AT$4:$AT$22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Graf5!$AU$4:$AU$22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679168"/>
        <c:axId val="80129024"/>
      </c:barChart>
      <c:valAx>
        <c:axId val="80129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679168"/>
        <c:crosses val="autoZero"/>
        <c:crossBetween val="between"/>
      </c:valAx>
      <c:catAx>
        <c:axId val="8867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129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94"/>
          <c:w val="0.271420553200087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Graf5!$BD$4:$BD$22</c:f>
              <c:numCache>
                <c:formatCode>0</c:formatCode>
                <c:ptCount val="19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14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Graf5!$BE$4:$BE$22</c:f>
              <c:numCache>
                <c:formatCode>0</c:formatCode>
                <c:ptCount val="19"/>
                <c:pt idx="0">
                  <c:v>70</c:v>
                </c:pt>
                <c:pt idx="1">
                  <c:v>71</c:v>
                </c:pt>
                <c:pt idx="2">
                  <c:v>67</c:v>
                </c:pt>
                <c:pt idx="3">
                  <c:v>67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64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Graf5!$BF$4:$BF$22</c:f>
              <c:numCache>
                <c:formatCode>0</c:formatCode>
                <c:ptCount val="19"/>
                <c:pt idx="0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17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16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Graf5!$BG$4:$BG$22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25760"/>
        <c:axId val="88724224"/>
      </c:barChart>
      <c:valAx>
        <c:axId val="88724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25760"/>
        <c:crosses val="autoZero"/>
        <c:crossBetween val="between"/>
      </c:valAx>
      <c:catAx>
        <c:axId val="887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24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05"/>
          <c:w val="0.271420553200087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Graf5!$BP$4:$BP$22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Graf5!$BQ$4:$BQ$22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67</c:v>
                </c:pt>
                <c:pt idx="18">
                  <c:v>61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Graf5!$BR$4:$BR$22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Graf5!$BS$4:$BS$22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88992"/>
        <c:axId val="88779008"/>
      </c:barChart>
      <c:valAx>
        <c:axId val="88779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88992"/>
        <c:crosses val="autoZero"/>
        <c:crossBetween val="between"/>
      </c:valAx>
      <c:catAx>
        <c:axId val="88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79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16"/>
          <c:w val="0.271420553200087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Graf5!$CB$4:$CB$22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Graf5!$CC$4:$CC$22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66</c:v>
                </c:pt>
                <c:pt idx="18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Graf5!$CD$4:$CD$22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Graf5!$CE$4:$CE$22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13408"/>
        <c:axId val="88911872"/>
      </c:barChart>
      <c:valAx>
        <c:axId val="88911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13408"/>
        <c:crosses val="autoZero"/>
        <c:crossBetween val="between"/>
      </c:valAx>
      <c:catAx>
        <c:axId val="889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11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16"/>
          <c:w val="0.271420553200087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Graf5!$CN$4:$CN$22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Graf5!$CO$4:$CO$22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83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66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Graf5!$CP$4:$CP$22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Graf5!$CQ$4:$CQ$22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88672"/>
        <c:axId val="88987136"/>
      </c:barChart>
      <c:valAx>
        <c:axId val="88987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88672"/>
        <c:crosses val="autoZero"/>
        <c:crossBetween val="between"/>
      </c:valAx>
      <c:catAx>
        <c:axId val="889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87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38"/>
          <c:w val="0.271420553200087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Graf5!$CZ$4:$CZ$22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89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Graf5!$DA$4:$DA$22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11</c:v>
                </c:pt>
                <c:pt idx="16">
                  <c:v>0</c:v>
                </c:pt>
                <c:pt idx="17">
                  <c:v>73</c:v>
                </c:pt>
                <c:pt idx="18">
                  <c:v>67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Graf5!$DB$4:$DB$22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Graf5!$DC$4:$DC$22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051904"/>
        <c:axId val="89041920"/>
      </c:barChart>
      <c:valAx>
        <c:axId val="89041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051904"/>
        <c:crosses val="autoZero"/>
        <c:crossBetween val="between"/>
      </c:valAx>
      <c:catAx>
        <c:axId val="890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041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6"/>
          <c:w val="0.271420553200087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Graf5!$DL$4:$DL$22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Graf5!$DM$4:$DM$22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86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66</c:v>
                </c:pt>
              </c:numCache>
            </c:numRef>
          </c:val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Graf5!$DN$4:$DN$22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Graf5!$DO$4:$DO$22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258240"/>
        <c:axId val="89256704"/>
      </c:barChart>
      <c:valAx>
        <c:axId val="89256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258240"/>
        <c:crosses val="autoZero"/>
        <c:crossBetween val="between"/>
      </c:valAx>
      <c:catAx>
        <c:axId val="892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25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Graf5!$DX$4:$DX$22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Graf5!$DY$4:$DY$22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80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71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67</c:v>
                </c:pt>
              </c:numCache>
            </c:numRef>
          </c:val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Graf5!$DZ$4:$DZ$22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Graf5!$EA$4:$EA$22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4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12576"/>
        <c:axId val="89102592"/>
      </c:barChart>
      <c:valAx>
        <c:axId val="89102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12576"/>
        <c:crosses val="autoZero"/>
        <c:crossBetween val="between"/>
      </c:valAx>
      <c:catAx>
        <c:axId val="891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102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496384"/>
        <c:axId val="88494848"/>
      </c:barChart>
      <c:valAx>
        <c:axId val="8849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96384"/>
        <c:crosses val="autoZero"/>
        <c:crossBetween val="between"/>
      </c:valAx>
      <c:catAx>
        <c:axId val="884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94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280512"/>
        <c:axId val="88529152"/>
      </c:barChart>
      <c:valAx>
        <c:axId val="88529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280512"/>
        <c:crosses val="autoZero"/>
        <c:crossBetween val="between"/>
      </c:valAx>
      <c:catAx>
        <c:axId val="89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2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"/>
          <c:h val="0.417729658792656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Graf6!$F$24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442368"/>
        <c:axId val="88440832"/>
      </c:barChart>
      <c:valAx>
        <c:axId val="88440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442368"/>
        <c:crosses val="autoZero"/>
        <c:crossBetween val="between"/>
      </c:valAx>
      <c:catAx>
        <c:axId val="88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40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636416"/>
        <c:axId val="88634880"/>
      </c:barChart>
      <c:valAx>
        <c:axId val="8863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36416"/>
        <c:crosses val="autoZero"/>
        <c:crossBetween val="between"/>
      </c:valAx>
      <c:catAx>
        <c:axId val="886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34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690880"/>
        <c:axId val="89676800"/>
      </c:barChart>
      <c:valAx>
        <c:axId val="89676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690880"/>
        <c:crosses val="autoZero"/>
        <c:crossBetween val="between"/>
      </c:valAx>
      <c:catAx>
        <c:axId val="896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76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"/>
          <c:h val="0.417729658792656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753856"/>
        <c:axId val="89752320"/>
      </c:barChart>
      <c:valAx>
        <c:axId val="89752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753856"/>
        <c:crosses val="autoZero"/>
        <c:crossBetween val="between"/>
      </c:valAx>
      <c:catAx>
        <c:axId val="8975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52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874432"/>
        <c:axId val="89782528"/>
      </c:barChart>
      <c:valAx>
        <c:axId val="897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74432"/>
        <c:crosses val="autoZero"/>
        <c:crossBetween val="between"/>
      </c:valAx>
      <c:catAx>
        <c:axId val="898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82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38"/>
          <c:y val="0.46220119119725978"/>
          <c:w val="0.20007910867615808"/>
          <c:h val="0.408114274177274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Graf6!$S$27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21024"/>
        <c:axId val="89919488"/>
      </c:barChart>
      <c:valAx>
        <c:axId val="89919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21024"/>
        <c:crosses val="autoZero"/>
        <c:crossBetween val="between"/>
      </c:valAx>
      <c:catAx>
        <c:axId val="899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19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3"/>
          <c:h val="0.41772965879265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88096"/>
        <c:axId val="89986560"/>
      </c:barChart>
      <c:valAx>
        <c:axId val="89986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88096"/>
        <c:crosses val="autoZero"/>
        <c:crossBetween val="between"/>
      </c:valAx>
      <c:catAx>
        <c:axId val="899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86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38"/>
          <c:y val="0.46220119119725978"/>
          <c:w val="0.20007910867615808"/>
          <c:h val="0.408114274177274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051328"/>
        <c:axId val="90037248"/>
      </c:barChart>
      <c:valAx>
        <c:axId val="9003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051328"/>
        <c:crosses val="autoZero"/>
        <c:crossBetween val="between"/>
      </c:valAx>
      <c:catAx>
        <c:axId val="900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37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46220119119725983"/>
          <c:w val="0.20007910867615808"/>
          <c:h val="0.408114274177274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102016"/>
        <c:axId val="90100480"/>
      </c:barChart>
      <c:valAx>
        <c:axId val="90100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102016"/>
        <c:crosses val="autoZero"/>
        <c:crossBetween val="between"/>
      </c:valAx>
      <c:catAx>
        <c:axId val="901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00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6"/>
          <c:h val="0.4177296587926567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Graf6!$Z$24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218496"/>
        <c:axId val="90212608"/>
      </c:barChart>
      <c:valAx>
        <c:axId val="90212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218496"/>
        <c:crosses val="autoZero"/>
        <c:crossBetween val="between"/>
      </c:valAx>
      <c:catAx>
        <c:axId val="902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1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46220119119725983"/>
          <c:w val="0.20007910867615808"/>
          <c:h val="0.408114274177274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285568"/>
        <c:axId val="90284032"/>
      </c:barChart>
      <c:valAx>
        <c:axId val="9028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85568"/>
        <c:crosses val="autoZero"/>
        <c:crossBetween val="between"/>
      </c:valAx>
      <c:catAx>
        <c:axId val="902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84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46220119119725989"/>
          <c:w val="0.20007910867615808"/>
          <c:h val="0.408114274177274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319872"/>
        <c:axId val="90318336"/>
      </c:barChart>
      <c:valAx>
        <c:axId val="90318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319872"/>
        <c:crosses val="autoZero"/>
        <c:crossBetween val="between"/>
      </c:valAx>
      <c:catAx>
        <c:axId val="903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18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9"/>
          <c:h val="0.41772965879265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Graf6!$AE$24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Graf6!$AG$24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395392"/>
        <c:axId val="90381312"/>
      </c:barChart>
      <c:valAx>
        <c:axId val="90381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395392"/>
        <c:crosses val="autoZero"/>
        <c:crossBetween val="between"/>
      </c:valAx>
      <c:catAx>
        <c:axId val="903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81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46220119119725989"/>
          <c:w val="0.20007910867615808"/>
          <c:h val="0.408114274177274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07520"/>
        <c:axId val="90505984"/>
      </c:barChart>
      <c:valAx>
        <c:axId val="9050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07520"/>
        <c:crosses val="autoZero"/>
        <c:crossBetween val="between"/>
      </c:valAx>
      <c:catAx>
        <c:axId val="905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05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83040"/>
        <c:axId val="90573056"/>
      </c:barChart>
      <c:valAx>
        <c:axId val="90573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583040"/>
        <c:crosses val="autoZero"/>
        <c:crossBetween val="between"/>
      </c:valAx>
      <c:catAx>
        <c:axId val="905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73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1"/>
          <c:h val="0.417729658792656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633728"/>
        <c:axId val="90632192"/>
      </c:barChart>
      <c:valAx>
        <c:axId val="90632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33728"/>
        <c:crosses val="autoZero"/>
        <c:crossBetween val="between"/>
      </c:valAx>
      <c:catAx>
        <c:axId val="906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32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688512"/>
        <c:axId val="90686976"/>
      </c:barChart>
      <c:valAx>
        <c:axId val="9068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88512"/>
        <c:crosses val="autoZero"/>
        <c:crossBetween val="between"/>
      </c:valAx>
      <c:catAx>
        <c:axId val="906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86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829568"/>
        <c:axId val="90790912"/>
      </c:barChart>
      <c:valAx>
        <c:axId val="90790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829568"/>
        <c:crosses val="autoZero"/>
        <c:crossBetween val="between"/>
      </c:valAx>
      <c:catAx>
        <c:axId val="908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90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1"/>
          <c:h val="0.417729658792656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868352"/>
        <c:axId val="90866816"/>
      </c:barChart>
      <c:valAx>
        <c:axId val="90866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868352"/>
        <c:crosses val="autoZero"/>
        <c:crossBetween val="between"/>
      </c:valAx>
      <c:catAx>
        <c:axId val="908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66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931584"/>
        <c:axId val="90917504"/>
      </c:barChart>
      <c:valAx>
        <c:axId val="9091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931584"/>
        <c:crosses val="autoZero"/>
        <c:crossBetween val="between"/>
      </c:valAx>
      <c:catAx>
        <c:axId val="909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917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93"/>
          <c:y val="0.46220119119726"/>
          <c:w val="0.20007910867615808"/>
          <c:h val="0.408114274177274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Graf6!$BB$27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986368"/>
        <c:axId val="90984832"/>
      </c:barChart>
      <c:valAx>
        <c:axId val="90984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986368"/>
        <c:crosses val="autoZero"/>
        <c:crossBetween val="between"/>
      </c:valAx>
      <c:catAx>
        <c:axId val="90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984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4"/>
          <c:h val="0.417729658792656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18976"/>
        <c:axId val="91117440"/>
      </c:barChart>
      <c:valAx>
        <c:axId val="91117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118976"/>
        <c:crosses val="autoZero"/>
        <c:crossBetween val="between"/>
      </c:valAx>
      <c:catAx>
        <c:axId val="911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17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93"/>
          <c:y val="0.46220119119726"/>
          <c:w val="0.20007910867615808"/>
          <c:h val="0.408114274177274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73632"/>
        <c:axId val="91167744"/>
      </c:barChart>
      <c:valAx>
        <c:axId val="9116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73632"/>
        <c:crosses val="autoZero"/>
        <c:crossBetween val="between"/>
      </c:valAx>
      <c:catAx>
        <c:axId val="91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6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04"/>
          <c:y val="0.46220119119726005"/>
          <c:w val="0.20007910867615808"/>
          <c:h val="0.408114274177275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Graf6!$BI$27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302144"/>
        <c:axId val="91300608"/>
      </c:barChart>
      <c:valAx>
        <c:axId val="91300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302144"/>
        <c:crosses val="autoZero"/>
        <c:crossBetween val="between"/>
      </c:valAx>
      <c:catAx>
        <c:axId val="913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0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7"/>
          <c:h val="0.417729658792656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365376"/>
        <c:axId val="91343104"/>
      </c:barChart>
      <c:valAx>
        <c:axId val="91343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365376"/>
        <c:crosses val="autoZero"/>
        <c:crossBetween val="between"/>
      </c:valAx>
      <c:catAx>
        <c:axId val="913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4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04"/>
          <c:y val="0.46220119119726005"/>
          <c:w val="0.20007910867615808"/>
          <c:h val="0.408114274177275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02080"/>
        <c:axId val="91500544"/>
      </c:barChart>
      <c:valAx>
        <c:axId val="9150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502080"/>
        <c:crosses val="autoZero"/>
        <c:crossBetween val="between"/>
      </c:valAx>
      <c:catAx>
        <c:axId val="91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00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81440"/>
        <c:axId val="91579904"/>
      </c:barChart>
      <c:valAx>
        <c:axId val="91579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581440"/>
        <c:crosses val="autoZero"/>
        <c:crossBetween val="between"/>
      </c:valAx>
      <c:catAx>
        <c:axId val="9158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79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36480"/>
        <c:axId val="91622400"/>
      </c:barChart>
      <c:valAx>
        <c:axId val="91622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36480"/>
        <c:crosses val="autoZero"/>
        <c:crossBetween val="between"/>
      </c:valAx>
      <c:catAx>
        <c:axId val="916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22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87168"/>
        <c:axId val="91685632"/>
      </c:barChart>
      <c:valAx>
        <c:axId val="916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87168"/>
        <c:crosses val="autoZero"/>
        <c:crossBetween val="between"/>
      </c:valAx>
      <c:catAx>
        <c:axId val="9168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85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746304"/>
        <c:axId val="91740416"/>
      </c:barChart>
      <c:valAx>
        <c:axId val="91740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46304"/>
        <c:crosses val="autoZero"/>
        <c:crossBetween val="between"/>
      </c:valAx>
      <c:catAx>
        <c:axId val="917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40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878912"/>
        <c:axId val="91877376"/>
      </c:barChart>
      <c:valAx>
        <c:axId val="91877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878912"/>
        <c:crosses val="autoZero"/>
        <c:crossBetween val="between"/>
      </c:valAx>
      <c:catAx>
        <c:axId val="918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877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1973120"/>
        <c:axId val="91971584"/>
      </c:barChart>
      <c:valAx>
        <c:axId val="91971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973120"/>
        <c:crosses val="autoZero"/>
        <c:crossBetween val="between"/>
      </c:valAx>
      <c:catAx>
        <c:axId val="919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97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511680"/>
        <c:axId val="93501696"/>
      </c:barChart>
      <c:valAx>
        <c:axId val="93501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511680"/>
        <c:crosses val="autoZero"/>
        <c:crossBetween val="between"/>
      </c:valAx>
      <c:catAx>
        <c:axId val="935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501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652864"/>
        <c:axId val="93651328"/>
      </c:barChart>
      <c:valAx>
        <c:axId val="93651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652864"/>
        <c:crosses val="autoZero"/>
        <c:crossBetween val="between"/>
      </c:valAx>
      <c:catAx>
        <c:axId val="936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651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Graf11!$AD$3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Graf11!$AD$4:$AD$22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55</c:v>
                </c:pt>
                <c:pt idx="7">
                  <c:v>40</c:v>
                </c:pt>
                <c:pt idx="8">
                  <c:v>30</c:v>
                </c:pt>
                <c:pt idx="9">
                  <c:v>10</c:v>
                </c:pt>
                <c:pt idx="10">
                  <c:v>24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36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Graf11!$AE$3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Graf11!$AE$4:$AE$22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45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76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9840"/>
        <c:axId val="93853952"/>
      </c:barChart>
      <c:valAx>
        <c:axId val="93853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859840"/>
        <c:crosses val="autoZero"/>
        <c:crossBetween val="between"/>
      </c:valAx>
      <c:catAx>
        <c:axId val="938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853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73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Graf11!$AD$21:$AE$21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Graf11!$AD$20:$AE$20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Graf11!$AD$22:$AE$22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Graf11!$AM$3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Graf11!$AM$4:$AM$22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40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35</c:v>
                </c:pt>
                <c:pt idx="18">
                  <c:v>34</c:v>
                </c:pt>
              </c:numCache>
            </c:numRef>
          </c:val>
        </c:ser>
        <c:ser>
          <c:idx val="0"/>
          <c:order val="1"/>
          <c:tx>
            <c:strRef>
              <c:f>Graf11!$AN$3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Graf11!$AN$4:$AN$22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60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65</c:v>
                </c:pt>
                <c:pt idx="18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1937024"/>
        <c:axId val="91935488"/>
      </c:barChart>
      <c:valAx>
        <c:axId val="91935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937024"/>
        <c:crosses val="autoZero"/>
        <c:crossBetween val="between"/>
      </c:valAx>
      <c:catAx>
        <c:axId val="919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935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8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Graf11!$AM$21:$AN$21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Graf11!$AM$19:$AN$19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Graf11!$AM$22:$AN$22</c:f>
              <c:numCache>
                <c:formatCode>0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Graf11!$AV$3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Graf11!$AV$4:$AV$22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43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40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Graf11!$AW$3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Graf11!$AW$4:$AW$22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57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4364032"/>
        <c:axId val="94358144"/>
      </c:barChart>
      <c:valAx>
        <c:axId val="94358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364032"/>
        <c:crosses val="autoZero"/>
        <c:crossBetween val="between"/>
      </c:valAx>
      <c:catAx>
        <c:axId val="943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35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Graf11!$AV$21:$AW$21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Graf11!$AV$20:$AW$20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Graf11!$AV$22:$AW$22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Graf11!$BE$3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Graf11!$BE$4:$BE$22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70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39</c:v>
                </c:pt>
                <c:pt idx="18">
                  <c:v>38</c:v>
                </c:pt>
              </c:numCache>
            </c:numRef>
          </c:val>
        </c:ser>
        <c:ser>
          <c:idx val="0"/>
          <c:order val="1"/>
          <c:tx>
            <c:strRef>
              <c:f>Graf11!$BF$3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Graf11!$BF$4:$BF$22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30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61</c:v>
                </c:pt>
                <c:pt idx="18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4500736"/>
        <c:axId val="94499200"/>
      </c:barChart>
      <c:valAx>
        <c:axId val="94499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500736"/>
        <c:crosses val="autoZero"/>
        <c:crossBetween val="between"/>
      </c:valAx>
      <c:catAx>
        <c:axId val="945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49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Graf11!$BE$21:$BF$21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Graf11!$BE$20:$BF$20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Graf11!$BE$22:$BF$22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2018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Graf11!$BN$3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Graf11!$BM$4:$BM$22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Graf11!$BN$4:$BN$22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40</c:v>
                </c:pt>
                <c:pt idx="4">
                  <c:v>10</c:v>
                </c:pt>
                <c:pt idx="5">
                  <c:v>10</c:v>
                </c:pt>
                <c:pt idx="6">
                  <c:v>65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38</c:v>
                </c:pt>
                <c:pt idx="18">
                  <c:v>38</c:v>
                </c:pt>
              </c:numCache>
            </c:numRef>
          </c:val>
        </c:ser>
        <c:ser>
          <c:idx val="0"/>
          <c:order val="1"/>
          <c:tx>
            <c:strRef>
              <c:f>Graf11!$BO$3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Graf11!$BM$4:$BM$22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Graf11!$BO$4:$BO$22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60</c:v>
                </c:pt>
                <c:pt idx="4">
                  <c:v>90</c:v>
                </c:pt>
                <c:pt idx="5">
                  <c:v>90</c:v>
                </c:pt>
                <c:pt idx="6">
                  <c:v>35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62</c:v>
                </c:pt>
                <c:pt idx="18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4720000"/>
        <c:axId val="94705920"/>
      </c:barChart>
      <c:valAx>
        <c:axId val="94705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720000"/>
        <c:crosses val="autoZero"/>
        <c:crossBetween val="between"/>
      </c:valAx>
      <c:catAx>
        <c:axId val="947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70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06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Graf11!$BN$21:$BO$21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Graf11!$BN$20:$BO$20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Graf11!$BN$22:$BO$22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2019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Graf11!$BW$3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Graf11!$BW$4:$BW$22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70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40</c:v>
                </c:pt>
                <c:pt idx="18">
                  <c:v>39</c:v>
                </c:pt>
              </c:numCache>
            </c:numRef>
          </c:val>
        </c:ser>
        <c:ser>
          <c:idx val="0"/>
          <c:order val="1"/>
          <c:tx>
            <c:strRef>
              <c:f>Graf11!$BX$3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Graf11!$BX$4:$BX$22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30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60</c:v>
                </c:pt>
                <c:pt idx="1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967488"/>
        <c:axId val="95965952"/>
      </c:barChart>
      <c:valAx>
        <c:axId val="95965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967488"/>
        <c:crosses val="autoZero"/>
        <c:crossBetween val="between"/>
      </c:valAx>
      <c:catAx>
        <c:axId val="95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965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Graf11!$BW$21:$BX$21</c:f>
              <c:numCache>
                <c:formatCode>0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Graf11!$BW$20:$BX$20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Graf11!$BW$22:$BX$22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2020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Graf11!$CF$3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Graf11!$CE$4:$CE$22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Graf11!$CF$4:$CF$22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50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90</c:v>
                </c:pt>
                <c:pt idx="7">
                  <c:v>40</c:v>
                </c:pt>
                <c:pt idx="8">
                  <c:v>72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</c:ser>
        <c:ser>
          <c:idx val="0"/>
          <c:order val="1"/>
          <c:tx>
            <c:strRef>
              <c:f>Graf11!$CG$3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Graf11!$CE$4:$CE$22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Graf11!$CG$4:$CG$22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50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10</c:v>
                </c:pt>
                <c:pt idx="7">
                  <c:v>60</c:v>
                </c:pt>
                <c:pt idx="8">
                  <c:v>28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65</c:v>
                </c:pt>
                <c:pt idx="17">
                  <c:v>61</c:v>
                </c:pt>
                <c:pt idx="1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178944"/>
        <c:axId val="96164864"/>
      </c:barChart>
      <c:valAx>
        <c:axId val="96164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178944"/>
        <c:crosses val="autoZero"/>
        <c:crossBetween val="between"/>
      </c:valAx>
      <c:catAx>
        <c:axId val="961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164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Graf11!$CF$21:$CG$21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Graf11!$CF$20:$CG$20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Graf11!$CF$22:$CG$22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2021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Graf11!$CO$3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Graf11!$CO$4:$CO$22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50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90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45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</c:ser>
        <c:ser>
          <c:idx val="0"/>
          <c:order val="1"/>
          <c:tx>
            <c:strRef>
              <c:f>Graf11!$CP$3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Graf11!$CP$4:$CP$22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50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10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55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65</c:v>
                </c:pt>
                <c:pt idx="17">
                  <c:v>61</c:v>
                </c:pt>
                <c:pt idx="1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299648"/>
        <c:axId val="96298112"/>
      </c:barChart>
      <c:valAx>
        <c:axId val="96298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299648"/>
        <c:crosses val="autoZero"/>
        <c:crossBetween val="between"/>
      </c:valAx>
      <c:catAx>
        <c:axId val="962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29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Graf11!$CO$21:$CP$21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Graf11!$CO$20:$CP$20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Graf11!$CO$22:$CP$22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18" Type="http://schemas.openxmlformats.org/officeDocument/2006/relationships/chart" Target="../charts/chart62.xml"/><Relationship Id="rId26" Type="http://schemas.openxmlformats.org/officeDocument/2006/relationships/chart" Target="../charts/chart70.xml"/><Relationship Id="rId3" Type="http://schemas.openxmlformats.org/officeDocument/2006/relationships/chart" Target="../charts/chart47.xml"/><Relationship Id="rId21" Type="http://schemas.openxmlformats.org/officeDocument/2006/relationships/chart" Target="../charts/chart65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17" Type="http://schemas.openxmlformats.org/officeDocument/2006/relationships/chart" Target="../charts/chart61.xml"/><Relationship Id="rId25" Type="http://schemas.openxmlformats.org/officeDocument/2006/relationships/chart" Target="../charts/chart69.xml"/><Relationship Id="rId33" Type="http://schemas.openxmlformats.org/officeDocument/2006/relationships/chart" Target="../charts/chart77.xml"/><Relationship Id="rId2" Type="http://schemas.openxmlformats.org/officeDocument/2006/relationships/chart" Target="../charts/chart46.xml"/><Relationship Id="rId16" Type="http://schemas.openxmlformats.org/officeDocument/2006/relationships/chart" Target="../charts/chart60.xml"/><Relationship Id="rId20" Type="http://schemas.openxmlformats.org/officeDocument/2006/relationships/chart" Target="../charts/chart64.xml"/><Relationship Id="rId29" Type="http://schemas.openxmlformats.org/officeDocument/2006/relationships/chart" Target="../charts/chart73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24" Type="http://schemas.openxmlformats.org/officeDocument/2006/relationships/chart" Target="../charts/chart68.xml"/><Relationship Id="rId32" Type="http://schemas.openxmlformats.org/officeDocument/2006/relationships/chart" Target="../charts/chart76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23" Type="http://schemas.openxmlformats.org/officeDocument/2006/relationships/chart" Target="../charts/chart67.xml"/><Relationship Id="rId28" Type="http://schemas.openxmlformats.org/officeDocument/2006/relationships/chart" Target="../charts/chart72.xml"/><Relationship Id="rId10" Type="http://schemas.openxmlformats.org/officeDocument/2006/relationships/chart" Target="../charts/chart54.xml"/><Relationship Id="rId19" Type="http://schemas.openxmlformats.org/officeDocument/2006/relationships/chart" Target="../charts/chart63.xml"/><Relationship Id="rId31" Type="http://schemas.openxmlformats.org/officeDocument/2006/relationships/chart" Target="../charts/chart75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Relationship Id="rId22" Type="http://schemas.openxmlformats.org/officeDocument/2006/relationships/chart" Target="../charts/chart66.xml"/><Relationship Id="rId27" Type="http://schemas.openxmlformats.org/officeDocument/2006/relationships/chart" Target="../charts/chart71.xml"/><Relationship Id="rId30" Type="http://schemas.openxmlformats.org/officeDocument/2006/relationships/chart" Target="../charts/chart7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13" Type="http://schemas.openxmlformats.org/officeDocument/2006/relationships/chart" Target="../charts/chart90.xml"/><Relationship Id="rId18" Type="http://schemas.openxmlformats.org/officeDocument/2006/relationships/chart" Target="../charts/chart95.xml"/><Relationship Id="rId26" Type="http://schemas.openxmlformats.org/officeDocument/2006/relationships/chart" Target="../charts/chart103.xml"/><Relationship Id="rId39" Type="http://schemas.openxmlformats.org/officeDocument/2006/relationships/chart" Target="../charts/chart116.xml"/><Relationship Id="rId3" Type="http://schemas.openxmlformats.org/officeDocument/2006/relationships/chart" Target="../charts/chart80.xml"/><Relationship Id="rId21" Type="http://schemas.openxmlformats.org/officeDocument/2006/relationships/chart" Target="../charts/chart98.xml"/><Relationship Id="rId34" Type="http://schemas.openxmlformats.org/officeDocument/2006/relationships/chart" Target="../charts/chart111.xml"/><Relationship Id="rId42" Type="http://schemas.openxmlformats.org/officeDocument/2006/relationships/chart" Target="../charts/chart119.xml"/><Relationship Id="rId7" Type="http://schemas.openxmlformats.org/officeDocument/2006/relationships/chart" Target="../charts/chart84.xml"/><Relationship Id="rId12" Type="http://schemas.openxmlformats.org/officeDocument/2006/relationships/chart" Target="../charts/chart89.xml"/><Relationship Id="rId17" Type="http://schemas.openxmlformats.org/officeDocument/2006/relationships/chart" Target="../charts/chart94.xml"/><Relationship Id="rId25" Type="http://schemas.openxmlformats.org/officeDocument/2006/relationships/chart" Target="../charts/chart102.xml"/><Relationship Id="rId33" Type="http://schemas.openxmlformats.org/officeDocument/2006/relationships/chart" Target="../charts/chart110.xml"/><Relationship Id="rId38" Type="http://schemas.openxmlformats.org/officeDocument/2006/relationships/chart" Target="../charts/chart115.xml"/><Relationship Id="rId2" Type="http://schemas.openxmlformats.org/officeDocument/2006/relationships/chart" Target="../charts/chart79.xml"/><Relationship Id="rId16" Type="http://schemas.openxmlformats.org/officeDocument/2006/relationships/chart" Target="../charts/chart93.xml"/><Relationship Id="rId20" Type="http://schemas.openxmlformats.org/officeDocument/2006/relationships/chart" Target="../charts/chart97.xml"/><Relationship Id="rId29" Type="http://schemas.openxmlformats.org/officeDocument/2006/relationships/chart" Target="../charts/chart106.xml"/><Relationship Id="rId41" Type="http://schemas.openxmlformats.org/officeDocument/2006/relationships/chart" Target="../charts/chart118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24" Type="http://schemas.openxmlformats.org/officeDocument/2006/relationships/chart" Target="../charts/chart101.xml"/><Relationship Id="rId32" Type="http://schemas.openxmlformats.org/officeDocument/2006/relationships/chart" Target="../charts/chart109.xml"/><Relationship Id="rId37" Type="http://schemas.openxmlformats.org/officeDocument/2006/relationships/chart" Target="../charts/chart114.xml"/><Relationship Id="rId40" Type="http://schemas.openxmlformats.org/officeDocument/2006/relationships/chart" Target="../charts/chart117.xml"/><Relationship Id="rId5" Type="http://schemas.openxmlformats.org/officeDocument/2006/relationships/chart" Target="../charts/chart82.xml"/><Relationship Id="rId15" Type="http://schemas.openxmlformats.org/officeDocument/2006/relationships/chart" Target="../charts/chart92.xml"/><Relationship Id="rId23" Type="http://schemas.openxmlformats.org/officeDocument/2006/relationships/chart" Target="../charts/chart100.xml"/><Relationship Id="rId28" Type="http://schemas.openxmlformats.org/officeDocument/2006/relationships/chart" Target="../charts/chart105.xml"/><Relationship Id="rId36" Type="http://schemas.openxmlformats.org/officeDocument/2006/relationships/chart" Target="../charts/chart113.xml"/><Relationship Id="rId10" Type="http://schemas.openxmlformats.org/officeDocument/2006/relationships/chart" Target="../charts/chart87.xml"/><Relationship Id="rId19" Type="http://schemas.openxmlformats.org/officeDocument/2006/relationships/chart" Target="../charts/chart96.xml"/><Relationship Id="rId31" Type="http://schemas.openxmlformats.org/officeDocument/2006/relationships/chart" Target="../charts/chart108.xml"/><Relationship Id="rId44" Type="http://schemas.openxmlformats.org/officeDocument/2006/relationships/chart" Target="../charts/chart121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Relationship Id="rId14" Type="http://schemas.openxmlformats.org/officeDocument/2006/relationships/chart" Target="../charts/chart91.xml"/><Relationship Id="rId22" Type="http://schemas.openxmlformats.org/officeDocument/2006/relationships/chart" Target="../charts/chart99.xml"/><Relationship Id="rId27" Type="http://schemas.openxmlformats.org/officeDocument/2006/relationships/chart" Target="../charts/chart104.xml"/><Relationship Id="rId30" Type="http://schemas.openxmlformats.org/officeDocument/2006/relationships/chart" Target="../charts/chart107.xml"/><Relationship Id="rId35" Type="http://schemas.openxmlformats.org/officeDocument/2006/relationships/chart" Target="../charts/chart112.xml"/><Relationship Id="rId43" Type="http://schemas.openxmlformats.org/officeDocument/2006/relationships/chart" Target="../charts/chart1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607725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607725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607725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607725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607725</xdr:colOff>
      <xdr:row>53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78</xdr:col>
      <xdr:colOff>607725</xdr:colOff>
      <xdr:row>53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88</xdr:col>
      <xdr:colOff>607725</xdr:colOff>
      <xdr:row>53</xdr:row>
      <xdr:rowOff>55500</xdr:rowOff>
    </xdr:to>
    <xdr:graphicFrame macro="">
      <xdr:nvGraphicFramePr>
        <xdr:cNvPr id="11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607725</xdr:colOff>
      <xdr:row>53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108</xdr:col>
      <xdr:colOff>607725</xdr:colOff>
      <xdr:row>53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579150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579150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579150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579150</xdr:colOff>
      <xdr:row>53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78</xdr:col>
      <xdr:colOff>579150</xdr:colOff>
      <xdr:row>53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88</xdr:col>
      <xdr:colOff>579150</xdr:colOff>
      <xdr:row>53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579150</xdr:colOff>
      <xdr:row>53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108</xdr:col>
      <xdr:colOff>579150</xdr:colOff>
      <xdr:row>53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39</xdr:col>
      <xdr:colOff>74325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49</xdr:col>
      <xdr:colOff>74325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59</xdr:col>
      <xdr:colOff>74325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69</xdr:col>
      <xdr:colOff>74325</xdr:colOff>
      <xdr:row>53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79</xdr:col>
      <xdr:colOff>74325</xdr:colOff>
      <xdr:row>53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89</xdr:col>
      <xdr:colOff>74325</xdr:colOff>
      <xdr:row>53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99</xdr:col>
      <xdr:colOff>74325</xdr:colOff>
      <xdr:row>53</xdr:row>
      <xdr:rowOff>55500</xdr:rowOff>
    </xdr:to>
    <xdr:graphicFrame macro="">
      <xdr:nvGraphicFramePr>
        <xdr:cNvPr id="11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109</xdr:col>
      <xdr:colOff>74325</xdr:colOff>
      <xdr:row>53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274350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24</xdr:row>
      <xdr:rowOff>0</xdr:rowOff>
    </xdr:from>
    <xdr:to>
      <xdr:col>58</xdr:col>
      <xdr:colOff>274350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70</xdr:col>
      <xdr:colOff>274350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82</xdr:col>
      <xdr:colOff>274350</xdr:colOff>
      <xdr:row>53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24</xdr:row>
      <xdr:rowOff>0</xdr:rowOff>
    </xdr:from>
    <xdr:to>
      <xdr:col>94</xdr:col>
      <xdr:colOff>274350</xdr:colOff>
      <xdr:row>53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24</xdr:row>
      <xdr:rowOff>0</xdr:rowOff>
    </xdr:from>
    <xdr:to>
      <xdr:col>106</xdr:col>
      <xdr:colOff>274350</xdr:colOff>
      <xdr:row>53</xdr:row>
      <xdr:rowOff>55500</xdr:rowOff>
    </xdr:to>
    <xdr:graphicFrame macro="">
      <xdr:nvGraphicFramePr>
        <xdr:cNvPr id="12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109</xdr:col>
      <xdr:colOff>0</xdr:colOff>
      <xdr:row>24</xdr:row>
      <xdr:rowOff>0</xdr:rowOff>
    </xdr:from>
    <xdr:to>
      <xdr:col>118</xdr:col>
      <xdr:colOff>274350</xdr:colOff>
      <xdr:row>53</xdr:row>
      <xdr:rowOff>55500</xdr:rowOff>
    </xdr:to>
    <xdr:graphicFrame macro="">
      <xdr:nvGraphicFramePr>
        <xdr:cNvPr id="13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121</xdr:col>
      <xdr:colOff>0</xdr:colOff>
      <xdr:row>24</xdr:row>
      <xdr:rowOff>0</xdr:rowOff>
    </xdr:from>
    <xdr:to>
      <xdr:col>130</xdr:col>
      <xdr:colOff>274350</xdr:colOff>
      <xdr:row>53</xdr:row>
      <xdr:rowOff>55500</xdr:rowOff>
    </xdr:to>
    <xdr:graphicFrame macro="">
      <xdr:nvGraphicFramePr>
        <xdr:cNvPr id="14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6</xdr:col>
      <xdr:colOff>521250</xdr:colOff>
      <xdr:row>70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521250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9525</xdr:rowOff>
    </xdr:from>
    <xdr:to>
      <xdr:col>6</xdr:col>
      <xdr:colOff>521250</xdr:colOff>
      <xdr:row>91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182400</xdr:rowOff>
    </xdr:from>
    <xdr:to>
      <xdr:col>13</xdr:col>
      <xdr:colOff>521250</xdr:colOff>
      <xdr:row>70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13</xdr:col>
      <xdr:colOff>521250</xdr:colOff>
      <xdr:row>49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521250</xdr:colOff>
      <xdr:row>91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50</xdr:row>
      <xdr:rowOff>182400</xdr:rowOff>
    </xdr:from>
    <xdr:to>
      <xdr:col>27</xdr:col>
      <xdr:colOff>521250</xdr:colOff>
      <xdr:row>70</xdr:row>
      <xdr:rowOff>152400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27</xdr:col>
      <xdr:colOff>521250</xdr:colOff>
      <xdr:row>49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72</xdr:row>
      <xdr:rowOff>0</xdr:rowOff>
    </xdr:from>
    <xdr:to>
      <xdr:col>27</xdr:col>
      <xdr:colOff>521250</xdr:colOff>
      <xdr:row>91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50</xdr:row>
      <xdr:rowOff>182400</xdr:rowOff>
    </xdr:from>
    <xdr:to>
      <xdr:col>34</xdr:col>
      <xdr:colOff>521250</xdr:colOff>
      <xdr:row>70</xdr:row>
      <xdr:rowOff>152400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34</xdr:col>
      <xdr:colOff>521250</xdr:colOff>
      <xdr:row>49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72</xdr:row>
      <xdr:rowOff>0</xdr:rowOff>
    </xdr:from>
    <xdr:to>
      <xdr:col>34</xdr:col>
      <xdr:colOff>521250</xdr:colOff>
      <xdr:row>91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50</xdr:row>
      <xdr:rowOff>182400</xdr:rowOff>
    </xdr:from>
    <xdr:to>
      <xdr:col>41</xdr:col>
      <xdr:colOff>521250</xdr:colOff>
      <xdr:row>70</xdr:row>
      <xdr:rowOff>152400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41</xdr:col>
      <xdr:colOff>521250</xdr:colOff>
      <xdr:row>49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41</xdr:col>
      <xdr:colOff>521250</xdr:colOff>
      <xdr:row>91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50</xdr:row>
      <xdr:rowOff>182400</xdr:rowOff>
    </xdr:from>
    <xdr:to>
      <xdr:col>48</xdr:col>
      <xdr:colOff>521250</xdr:colOff>
      <xdr:row>70</xdr:row>
      <xdr:rowOff>152400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30</xdr:row>
      <xdr:rowOff>0</xdr:rowOff>
    </xdr:from>
    <xdr:to>
      <xdr:col>48</xdr:col>
      <xdr:colOff>521250</xdr:colOff>
      <xdr:row>49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72</xdr:row>
      <xdr:rowOff>0</xdr:rowOff>
    </xdr:from>
    <xdr:to>
      <xdr:col>48</xdr:col>
      <xdr:colOff>521250</xdr:colOff>
      <xdr:row>91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50</xdr:row>
      <xdr:rowOff>182400</xdr:rowOff>
    </xdr:from>
    <xdr:to>
      <xdr:col>55</xdr:col>
      <xdr:colOff>521250</xdr:colOff>
      <xdr:row>70</xdr:row>
      <xdr:rowOff>152400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30</xdr:row>
      <xdr:rowOff>0</xdr:rowOff>
    </xdr:from>
    <xdr:to>
      <xdr:col>55</xdr:col>
      <xdr:colOff>521250</xdr:colOff>
      <xdr:row>49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72</xdr:row>
      <xdr:rowOff>0</xdr:rowOff>
    </xdr:from>
    <xdr:to>
      <xdr:col>55</xdr:col>
      <xdr:colOff>521250</xdr:colOff>
      <xdr:row>91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50</xdr:row>
      <xdr:rowOff>182400</xdr:rowOff>
    </xdr:from>
    <xdr:to>
      <xdr:col>62</xdr:col>
      <xdr:colOff>521250</xdr:colOff>
      <xdr:row>70</xdr:row>
      <xdr:rowOff>152400</xdr:rowOff>
    </xdr:to>
    <xdr:graphicFrame macro="">
      <xdr:nvGraphicFramePr>
        <xdr:cNvPr id="36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30</xdr:row>
      <xdr:rowOff>0</xdr:rowOff>
    </xdr:from>
    <xdr:to>
      <xdr:col>62</xdr:col>
      <xdr:colOff>521250</xdr:colOff>
      <xdr:row>49</xdr:row>
      <xdr:rowOff>160500</xdr:rowOff>
    </xdr:to>
    <xdr:graphicFrame macro="">
      <xdr:nvGraphicFramePr>
        <xdr:cNvPr id="37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72</xdr:row>
      <xdr:rowOff>0</xdr:rowOff>
    </xdr:from>
    <xdr:to>
      <xdr:col>62</xdr:col>
      <xdr:colOff>521250</xdr:colOff>
      <xdr:row>91</xdr:row>
      <xdr:rowOff>160500</xdr:rowOff>
    </xdr:to>
    <xdr:graphicFrame macro="">
      <xdr:nvGraphicFramePr>
        <xdr:cNvPr id="38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50</xdr:row>
      <xdr:rowOff>182400</xdr:rowOff>
    </xdr:from>
    <xdr:to>
      <xdr:col>69</xdr:col>
      <xdr:colOff>521250</xdr:colOff>
      <xdr:row>70</xdr:row>
      <xdr:rowOff>152400</xdr:rowOff>
    </xdr:to>
    <xdr:graphicFrame macro="">
      <xdr:nvGraphicFramePr>
        <xdr:cNvPr id="39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30</xdr:row>
      <xdr:rowOff>0</xdr:rowOff>
    </xdr:from>
    <xdr:to>
      <xdr:col>69</xdr:col>
      <xdr:colOff>521250</xdr:colOff>
      <xdr:row>49</xdr:row>
      <xdr:rowOff>160500</xdr:rowOff>
    </xdr:to>
    <xdr:graphicFrame macro="">
      <xdr:nvGraphicFramePr>
        <xdr:cNvPr id="40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72</xdr:row>
      <xdr:rowOff>0</xdr:rowOff>
    </xdr:from>
    <xdr:to>
      <xdr:col>69</xdr:col>
      <xdr:colOff>521250</xdr:colOff>
      <xdr:row>91</xdr:row>
      <xdr:rowOff>160500</xdr:rowOff>
    </xdr:to>
    <xdr:graphicFrame macro="">
      <xdr:nvGraphicFramePr>
        <xdr:cNvPr id="41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50</xdr:row>
      <xdr:rowOff>182400</xdr:rowOff>
    </xdr:from>
    <xdr:to>
      <xdr:col>76</xdr:col>
      <xdr:colOff>521250</xdr:colOff>
      <xdr:row>70</xdr:row>
      <xdr:rowOff>152400</xdr:rowOff>
    </xdr:to>
    <xdr:graphicFrame macro="">
      <xdr:nvGraphicFramePr>
        <xdr:cNvPr id="42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30</xdr:row>
      <xdr:rowOff>0</xdr:rowOff>
    </xdr:from>
    <xdr:to>
      <xdr:col>76</xdr:col>
      <xdr:colOff>521250</xdr:colOff>
      <xdr:row>49</xdr:row>
      <xdr:rowOff>160500</xdr:rowOff>
    </xdr:to>
    <xdr:graphicFrame macro="">
      <xdr:nvGraphicFramePr>
        <xdr:cNvPr id="43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72</xdr:row>
      <xdr:rowOff>0</xdr:rowOff>
    </xdr:from>
    <xdr:to>
      <xdr:col>76</xdr:col>
      <xdr:colOff>521250</xdr:colOff>
      <xdr:row>91</xdr:row>
      <xdr:rowOff>160500</xdr:rowOff>
    </xdr:to>
    <xdr:graphicFrame macro="">
      <xdr:nvGraphicFramePr>
        <xdr:cNvPr id="44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24</xdr:row>
      <xdr:rowOff>0</xdr:rowOff>
    </xdr:from>
    <xdr:to>
      <xdr:col>35</xdr:col>
      <xdr:colOff>417225</xdr:colOff>
      <xdr:row>53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33</xdr:col>
      <xdr:colOff>16425</xdr:colOff>
      <xdr:row>116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33</xdr:col>
      <xdr:colOff>16425</xdr:colOff>
      <xdr:row>95</xdr:row>
      <xdr:rowOff>160500</xdr:rowOff>
    </xdr:to>
    <xdr:graphicFrame macro="">
      <xdr:nvGraphicFramePr>
        <xdr:cNvPr id="22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54</xdr:row>
      <xdr:rowOff>182400</xdr:rowOff>
    </xdr:from>
    <xdr:to>
      <xdr:col>33</xdr:col>
      <xdr:colOff>16425</xdr:colOff>
      <xdr:row>74</xdr:row>
      <xdr:rowOff>152400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44</xdr:col>
      <xdr:colOff>417225</xdr:colOff>
      <xdr:row>53</xdr:row>
      <xdr:rowOff>55500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97</xdr:row>
      <xdr:rowOff>0</xdr:rowOff>
    </xdr:from>
    <xdr:to>
      <xdr:col>42</xdr:col>
      <xdr:colOff>16425</xdr:colOff>
      <xdr:row>116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76</xdr:row>
      <xdr:rowOff>0</xdr:rowOff>
    </xdr:from>
    <xdr:to>
      <xdr:col>42</xdr:col>
      <xdr:colOff>16425</xdr:colOff>
      <xdr:row>95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0</xdr:colOff>
      <xdr:row>54</xdr:row>
      <xdr:rowOff>182400</xdr:rowOff>
    </xdr:from>
    <xdr:to>
      <xdr:col>42</xdr:col>
      <xdr:colOff>16425</xdr:colOff>
      <xdr:row>74</xdr:row>
      <xdr:rowOff>152400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46</xdr:col>
      <xdr:colOff>0</xdr:colOff>
      <xdr:row>24</xdr:row>
      <xdr:rowOff>0</xdr:rowOff>
    </xdr:from>
    <xdr:to>
      <xdr:col>53</xdr:col>
      <xdr:colOff>417225</xdr:colOff>
      <xdr:row>53</xdr:row>
      <xdr:rowOff>55500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46</xdr:col>
      <xdr:colOff>0</xdr:colOff>
      <xdr:row>97</xdr:row>
      <xdr:rowOff>0</xdr:rowOff>
    </xdr:from>
    <xdr:to>
      <xdr:col>51</xdr:col>
      <xdr:colOff>16425</xdr:colOff>
      <xdr:row>116</xdr:row>
      <xdr:rowOff>160500</xdr:rowOff>
    </xdr:to>
    <xdr:graphicFrame macro="">
      <xdr:nvGraphicFramePr>
        <xdr:cNvPr id="31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46</xdr:col>
      <xdr:colOff>0</xdr:colOff>
      <xdr:row>76</xdr:row>
      <xdr:rowOff>0</xdr:rowOff>
    </xdr:from>
    <xdr:to>
      <xdr:col>51</xdr:col>
      <xdr:colOff>16425</xdr:colOff>
      <xdr:row>95</xdr:row>
      <xdr:rowOff>160500</xdr:rowOff>
    </xdr:to>
    <xdr:graphicFrame macro="">
      <xdr:nvGraphicFramePr>
        <xdr:cNvPr id="32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0</xdr:colOff>
      <xdr:row>54</xdr:row>
      <xdr:rowOff>182400</xdr:rowOff>
    </xdr:from>
    <xdr:to>
      <xdr:col>51</xdr:col>
      <xdr:colOff>16425</xdr:colOff>
      <xdr:row>74</xdr:row>
      <xdr:rowOff>152400</xdr:rowOff>
    </xdr:to>
    <xdr:graphicFrame macro="">
      <xdr:nvGraphicFramePr>
        <xdr:cNvPr id="33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55</xdr:col>
      <xdr:colOff>0</xdr:colOff>
      <xdr:row>24</xdr:row>
      <xdr:rowOff>0</xdr:rowOff>
    </xdr:from>
    <xdr:to>
      <xdr:col>62</xdr:col>
      <xdr:colOff>417225</xdr:colOff>
      <xdr:row>53</xdr:row>
      <xdr:rowOff>55500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55</xdr:col>
      <xdr:colOff>0</xdr:colOff>
      <xdr:row>97</xdr:row>
      <xdr:rowOff>0</xdr:rowOff>
    </xdr:from>
    <xdr:to>
      <xdr:col>60</xdr:col>
      <xdr:colOff>16425</xdr:colOff>
      <xdr:row>116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55</xdr:col>
      <xdr:colOff>0</xdr:colOff>
      <xdr:row>76</xdr:row>
      <xdr:rowOff>0</xdr:rowOff>
    </xdr:from>
    <xdr:to>
      <xdr:col>60</xdr:col>
      <xdr:colOff>16425</xdr:colOff>
      <xdr:row>95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55</xdr:col>
      <xdr:colOff>0</xdr:colOff>
      <xdr:row>54</xdr:row>
      <xdr:rowOff>182400</xdr:rowOff>
    </xdr:from>
    <xdr:to>
      <xdr:col>60</xdr:col>
      <xdr:colOff>16425</xdr:colOff>
      <xdr:row>74</xdr:row>
      <xdr:rowOff>152400</xdr:rowOff>
    </xdr:to>
    <xdr:graphicFrame macro="">
      <xdr:nvGraphicFramePr>
        <xdr:cNvPr id="38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24</xdr:row>
      <xdr:rowOff>0</xdr:rowOff>
    </xdr:from>
    <xdr:to>
      <xdr:col>71</xdr:col>
      <xdr:colOff>417225</xdr:colOff>
      <xdr:row>53</xdr:row>
      <xdr:rowOff>55500</xdr:rowOff>
    </xdr:to>
    <xdr:graphicFrame macro="">
      <xdr:nvGraphicFramePr>
        <xdr:cNvPr id="40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97</xdr:row>
      <xdr:rowOff>0</xdr:rowOff>
    </xdr:from>
    <xdr:to>
      <xdr:col>69</xdr:col>
      <xdr:colOff>16425</xdr:colOff>
      <xdr:row>116</xdr:row>
      <xdr:rowOff>160500</xdr:rowOff>
    </xdr:to>
    <xdr:graphicFrame macro="">
      <xdr:nvGraphicFramePr>
        <xdr:cNvPr id="41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64</xdr:col>
      <xdr:colOff>0</xdr:colOff>
      <xdr:row>76</xdr:row>
      <xdr:rowOff>0</xdr:rowOff>
    </xdr:from>
    <xdr:to>
      <xdr:col>69</xdr:col>
      <xdr:colOff>16425</xdr:colOff>
      <xdr:row>95</xdr:row>
      <xdr:rowOff>160500</xdr:rowOff>
    </xdr:to>
    <xdr:graphicFrame macro="">
      <xdr:nvGraphicFramePr>
        <xdr:cNvPr id="42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64</xdr:col>
      <xdr:colOff>0</xdr:colOff>
      <xdr:row>54</xdr:row>
      <xdr:rowOff>182400</xdr:rowOff>
    </xdr:from>
    <xdr:to>
      <xdr:col>69</xdr:col>
      <xdr:colOff>16425</xdr:colOff>
      <xdr:row>74</xdr:row>
      <xdr:rowOff>152400</xdr:rowOff>
    </xdr:to>
    <xdr:graphicFrame macro="">
      <xdr:nvGraphicFramePr>
        <xdr:cNvPr id="43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80</xdr:col>
      <xdr:colOff>417225</xdr:colOff>
      <xdr:row>53</xdr:row>
      <xdr:rowOff>55500</xdr:rowOff>
    </xdr:to>
    <xdr:graphicFrame macro="">
      <xdr:nvGraphicFramePr>
        <xdr:cNvPr id="44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73</xdr:col>
      <xdr:colOff>0</xdr:colOff>
      <xdr:row>97</xdr:row>
      <xdr:rowOff>0</xdr:rowOff>
    </xdr:from>
    <xdr:to>
      <xdr:col>78</xdr:col>
      <xdr:colOff>16425</xdr:colOff>
      <xdr:row>116</xdr:row>
      <xdr:rowOff>160500</xdr:rowOff>
    </xdr:to>
    <xdr:graphicFrame macro="">
      <xdr:nvGraphicFramePr>
        <xdr:cNvPr id="45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73</xdr:col>
      <xdr:colOff>0</xdr:colOff>
      <xdr:row>76</xdr:row>
      <xdr:rowOff>0</xdr:rowOff>
    </xdr:from>
    <xdr:to>
      <xdr:col>78</xdr:col>
      <xdr:colOff>16425</xdr:colOff>
      <xdr:row>95</xdr:row>
      <xdr:rowOff>160500</xdr:rowOff>
    </xdr:to>
    <xdr:graphicFrame macro="">
      <xdr:nvGraphicFramePr>
        <xdr:cNvPr id="46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73</xdr:col>
      <xdr:colOff>0</xdr:colOff>
      <xdr:row>54</xdr:row>
      <xdr:rowOff>182400</xdr:rowOff>
    </xdr:from>
    <xdr:to>
      <xdr:col>78</xdr:col>
      <xdr:colOff>16425</xdr:colOff>
      <xdr:row>74</xdr:row>
      <xdr:rowOff>152400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82</xdr:col>
      <xdr:colOff>0</xdr:colOff>
      <xdr:row>24</xdr:row>
      <xdr:rowOff>0</xdr:rowOff>
    </xdr:from>
    <xdr:to>
      <xdr:col>89</xdr:col>
      <xdr:colOff>417225</xdr:colOff>
      <xdr:row>53</xdr:row>
      <xdr:rowOff>55500</xdr:rowOff>
    </xdr:to>
    <xdr:graphicFrame macro="">
      <xdr:nvGraphicFramePr>
        <xdr:cNvPr id="49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82</xdr:col>
      <xdr:colOff>0</xdr:colOff>
      <xdr:row>97</xdr:row>
      <xdr:rowOff>0</xdr:rowOff>
    </xdr:from>
    <xdr:to>
      <xdr:col>87</xdr:col>
      <xdr:colOff>16425</xdr:colOff>
      <xdr:row>116</xdr:row>
      <xdr:rowOff>160500</xdr:rowOff>
    </xdr:to>
    <xdr:graphicFrame macro="">
      <xdr:nvGraphicFramePr>
        <xdr:cNvPr id="50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82</xdr:col>
      <xdr:colOff>0</xdr:colOff>
      <xdr:row>76</xdr:row>
      <xdr:rowOff>0</xdr:rowOff>
    </xdr:from>
    <xdr:to>
      <xdr:col>87</xdr:col>
      <xdr:colOff>16425</xdr:colOff>
      <xdr:row>95</xdr:row>
      <xdr:rowOff>160500</xdr:rowOff>
    </xdr:to>
    <xdr:graphicFrame macro="">
      <xdr:nvGraphicFramePr>
        <xdr:cNvPr id="51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82</xdr:col>
      <xdr:colOff>0</xdr:colOff>
      <xdr:row>54</xdr:row>
      <xdr:rowOff>182400</xdr:rowOff>
    </xdr:from>
    <xdr:to>
      <xdr:col>87</xdr:col>
      <xdr:colOff>16425</xdr:colOff>
      <xdr:row>74</xdr:row>
      <xdr:rowOff>152400</xdr:rowOff>
    </xdr:to>
    <xdr:graphicFrame macro="">
      <xdr:nvGraphicFramePr>
        <xdr:cNvPr id="52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417225</xdr:colOff>
      <xdr:row>53</xdr:row>
      <xdr:rowOff>55500</xdr:rowOff>
    </xdr:to>
    <xdr:graphicFrame macro="">
      <xdr:nvGraphicFramePr>
        <xdr:cNvPr id="53" name="Graf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91</xdr:col>
      <xdr:colOff>0</xdr:colOff>
      <xdr:row>97</xdr:row>
      <xdr:rowOff>0</xdr:rowOff>
    </xdr:from>
    <xdr:to>
      <xdr:col>96</xdr:col>
      <xdr:colOff>16425</xdr:colOff>
      <xdr:row>116</xdr:row>
      <xdr:rowOff>160500</xdr:rowOff>
    </xdr:to>
    <xdr:graphicFrame macro="">
      <xdr:nvGraphicFramePr>
        <xdr:cNvPr id="54" name="Graf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91</xdr:col>
      <xdr:colOff>0</xdr:colOff>
      <xdr:row>76</xdr:row>
      <xdr:rowOff>0</xdr:rowOff>
    </xdr:from>
    <xdr:to>
      <xdr:col>96</xdr:col>
      <xdr:colOff>16425</xdr:colOff>
      <xdr:row>95</xdr:row>
      <xdr:rowOff>160500</xdr:rowOff>
    </xdr:to>
    <xdr:graphicFrame macro="">
      <xdr:nvGraphicFramePr>
        <xdr:cNvPr id="55" name="Graf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91</xdr:col>
      <xdr:colOff>0</xdr:colOff>
      <xdr:row>54</xdr:row>
      <xdr:rowOff>182400</xdr:rowOff>
    </xdr:from>
    <xdr:to>
      <xdr:col>96</xdr:col>
      <xdr:colOff>16425</xdr:colOff>
      <xdr:row>74</xdr:row>
      <xdr:rowOff>152400</xdr:rowOff>
    </xdr:to>
    <xdr:graphicFrame macro="">
      <xdr:nvGraphicFramePr>
        <xdr:cNvPr id="56" name="Graf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0"/>
  <sheetViews>
    <sheetView tabSelected="1" zoomScaleNormal="100" workbookViewId="0">
      <selection activeCell="A4" sqref="A4"/>
    </sheetView>
  </sheetViews>
  <sheetFormatPr defaultColWidth="9.140625" defaultRowHeight="12.75" x14ac:dyDescent="0.25"/>
  <cols>
    <col min="1" max="1" width="18.85546875" style="165" bestFit="1" customWidth="1"/>
    <col min="2" max="2" width="16.140625" style="166" bestFit="1" customWidth="1"/>
    <col min="3" max="3" width="26.28515625" style="165" customWidth="1"/>
    <col min="4" max="4" width="21.140625" style="165" bestFit="1" customWidth="1"/>
    <col min="5" max="5" width="10.140625" style="165" customWidth="1"/>
    <col min="6" max="6" width="6.85546875" style="165" customWidth="1"/>
    <col min="7" max="7" width="13.140625" style="165" bestFit="1" customWidth="1"/>
    <col min="8" max="8" width="9.5703125" style="165" bestFit="1" customWidth="1"/>
    <col min="9" max="9" width="23.5703125" style="165" bestFit="1" customWidth="1"/>
    <col min="10" max="10" width="34.140625" style="165" bestFit="1" customWidth="1"/>
    <col min="11" max="11" width="9.140625" style="165" bestFit="1" customWidth="1"/>
    <col min="12" max="12" width="10.42578125" style="165" customWidth="1"/>
    <col min="13" max="13" width="12.140625" style="165" customWidth="1"/>
    <col min="14" max="14" width="9.140625" style="165" bestFit="1" customWidth="1"/>
    <col min="15" max="15" width="10" style="165" bestFit="1" customWidth="1"/>
    <col min="16" max="16" width="26.140625" style="165" bestFit="1" customWidth="1"/>
    <col min="17" max="17" width="9.42578125" style="165" bestFit="1" customWidth="1"/>
    <col min="18" max="18" width="10.42578125" style="165" customWidth="1"/>
    <col min="19" max="19" width="13.28515625" style="165" customWidth="1"/>
    <col min="20" max="20" width="9.5703125" style="165" customWidth="1"/>
    <col min="21" max="21" width="10" style="165" bestFit="1" customWidth="1"/>
    <col min="22" max="22" width="28.28515625" style="165" customWidth="1"/>
    <col min="23" max="23" width="12.42578125" style="166" bestFit="1" customWidth="1"/>
    <col min="24" max="24" width="9.140625" style="166" customWidth="1"/>
    <col min="25" max="25" width="9" style="166" customWidth="1"/>
    <col min="26" max="26" width="12.7109375" style="167" bestFit="1" customWidth="1"/>
    <col min="27" max="28" width="11" style="167" bestFit="1" customWidth="1"/>
    <col min="29" max="29" width="8.7109375" style="165" bestFit="1" customWidth="1"/>
    <col min="30" max="30" width="18.7109375" style="166" bestFit="1" customWidth="1"/>
    <col min="31" max="31" width="8.7109375" style="165" bestFit="1" customWidth="1"/>
    <col min="32" max="32" width="9.42578125" style="166" bestFit="1" customWidth="1"/>
    <col min="33" max="33" width="14.140625" style="166" bestFit="1" customWidth="1"/>
    <col min="34" max="34" width="16.140625" style="166" bestFit="1" customWidth="1"/>
    <col min="35" max="35" width="12.7109375" style="166" customWidth="1"/>
    <col min="36" max="36" width="8.7109375" style="165" bestFit="1" customWidth="1"/>
    <col min="37" max="38" width="7" style="166" bestFit="1" customWidth="1"/>
    <col min="39" max="39" width="5.85546875" style="166" bestFit="1" customWidth="1"/>
    <col min="40" max="40" width="12.7109375" style="166" bestFit="1" customWidth="1"/>
    <col min="41" max="41" width="8.7109375" style="165" bestFit="1" customWidth="1"/>
    <col min="42" max="42" width="9.85546875" style="166" customWidth="1"/>
    <col min="43" max="48" width="7.7109375" style="166" bestFit="1" customWidth="1"/>
    <col min="49" max="49" width="12.7109375" style="166" bestFit="1" customWidth="1"/>
    <col min="50" max="50" width="8.7109375" style="165" bestFit="1" customWidth="1"/>
    <col min="51" max="51" width="14.5703125" style="166" bestFit="1" customWidth="1"/>
    <col min="52" max="53" width="14.42578125" style="166" bestFit="1" customWidth="1"/>
    <col min="54" max="54" width="14.85546875" style="166" bestFit="1" customWidth="1"/>
    <col min="55" max="55" width="11.140625" style="166" bestFit="1" customWidth="1"/>
    <col min="56" max="56" width="17" style="166" bestFit="1" customWidth="1"/>
    <col min="57" max="57" width="14.42578125" style="166" bestFit="1" customWidth="1"/>
    <col min="58" max="58" width="14" style="166" bestFit="1" customWidth="1"/>
    <col min="59" max="59" width="14.7109375" style="166" bestFit="1" customWidth="1"/>
    <col min="60" max="60" width="19.85546875" style="166" bestFit="1" customWidth="1"/>
    <col min="61" max="61" width="14.42578125" style="166" bestFit="1" customWidth="1"/>
    <col min="62" max="62" width="15.42578125" style="166" bestFit="1" customWidth="1"/>
    <col min="63" max="63" width="14.140625" style="166" bestFit="1" customWidth="1"/>
    <col min="64" max="64" width="15.42578125" style="166" bestFit="1" customWidth="1"/>
    <col min="65" max="67" width="12.7109375" style="166" bestFit="1" customWidth="1"/>
    <col min="68" max="68" width="13.5703125" style="166" customWidth="1"/>
    <col min="69" max="71" width="13.5703125" style="166" bestFit="1" customWidth="1"/>
    <col min="72" max="72" width="14.5703125" style="166" bestFit="1" customWidth="1"/>
    <col min="73" max="73" width="13.28515625" style="166" bestFit="1" customWidth="1"/>
    <col min="74" max="74" width="13.7109375" style="166" bestFit="1" customWidth="1"/>
    <col min="75" max="75" width="11.85546875" style="166" bestFit="1" customWidth="1"/>
    <col min="76" max="76" width="17.28515625" style="166" bestFit="1" customWidth="1"/>
    <col min="77" max="77" width="15.42578125" style="166" bestFit="1" customWidth="1"/>
    <col min="78" max="78" width="11.5703125" style="166" bestFit="1" customWidth="1"/>
    <col min="79" max="79" width="15.140625" style="166" bestFit="1" customWidth="1"/>
    <col min="80" max="81" width="19.85546875" style="166" bestFit="1" customWidth="1"/>
    <col min="82" max="82" width="10.7109375" style="166" bestFit="1" customWidth="1"/>
    <col min="83" max="83" width="12" style="166" bestFit="1" customWidth="1"/>
    <col min="84" max="84" width="12.140625" style="166" bestFit="1" customWidth="1"/>
    <col min="85" max="85" width="10" style="166" bestFit="1" customWidth="1"/>
    <col min="86" max="86" width="14.7109375" style="166" bestFit="1" customWidth="1"/>
    <col min="87" max="87" width="10.42578125" style="166" bestFit="1" customWidth="1"/>
    <col min="88" max="88" width="14.42578125" style="166" bestFit="1" customWidth="1"/>
    <col min="89" max="89" width="15.85546875" style="166" bestFit="1" customWidth="1"/>
    <col min="90" max="90" width="11.28515625" style="166" bestFit="1" customWidth="1"/>
    <col min="91" max="91" width="13.5703125" style="166" customWidth="1"/>
    <col min="92" max="92" width="10.140625" style="166" bestFit="1" customWidth="1"/>
    <col min="93" max="93" width="14.42578125" style="166" bestFit="1" customWidth="1"/>
    <col min="94" max="94" width="15.85546875" style="166" bestFit="1" customWidth="1"/>
    <col min="95" max="95" width="11.28515625" style="166" bestFit="1" customWidth="1"/>
    <col min="96" max="96" width="13.5703125" style="166" bestFit="1" customWidth="1"/>
    <col min="97" max="97" width="26.7109375" style="166" customWidth="1"/>
    <col min="98" max="98" width="25.7109375" style="166" customWidth="1"/>
    <col min="99" max="99" width="25.140625" style="166" bestFit="1" customWidth="1"/>
    <col min="100" max="100" width="19.42578125" style="166" bestFit="1" customWidth="1"/>
    <col min="101" max="101" width="26.140625" style="166" bestFit="1" customWidth="1"/>
    <col min="102" max="102" width="13.28515625" style="166" bestFit="1" customWidth="1"/>
    <col min="103" max="103" width="13.5703125" style="166" bestFit="1" customWidth="1"/>
    <col min="104" max="104" width="17.7109375" style="166" bestFit="1" customWidth="1"/>
    <col min="105" max="105" width="10.42578125" style="166" bestFit="1" customWidth="1"/>
    <col min="106" max="106" width="17.28515625" style="166" customWidth="1"/>
    <col min="107" max="107" width="19.85546875" style="166" bestFit="1" customWidth="1"/>
    <col min="108" max="108" width="20.7109375" style="166" bestFit="1" customWidth="1"/>
    <col min="109" max="109" width="13.42578125" style="166" bestFit="1" customWidth="1"/>
    <col min="110" max="110" width="61.5703125" style="165" customWidth="1"/>
    <col min="111" max="111" width="32.85546875" style="166" bestFit="1" customWidth="1"/>
    <col min="112" max="113" width="36.42578125" style="165" bestFit="1" customWidth="1"/>
    <col min="114" max="16384" width="9.140625" style="153"/>
  </cols>
  <sheetData>
    <row r="1" spans="1:113" ht="51" x14ac:dyDescent="0.25">
      <c r="A1" s="176" t="s">
        <v>104</v>
      </c>
      <c r="B1" s="169"/>
      <c r="C1" s="169"/>
      <c r="D1" s="169"/>
      <c r="E1" s="169"/>
      <c r="F1" s="169"/>
      <c r="G1" s="169"/>
      <c r="H1" s="169"/>
      <c r="I1" s="169"/>
      <c r="J1" s="169"/>
      <c r="K1" s="168" t="s">
        <v>105</v>
      </c>
      <c r="L1" s="169"/>
      <c r="M1" s="169"/>
      <c r="N1" s="169"/>
      <c r="O1" s="169"/>
      <c r="P1" s="169"/>
      <c r="Q1" s="168" t="s">
        <v>106</v>
      </c>
      <c r="R1" s="169"/>
      <c r="S1" s="169"/>
      <c r="T1" s="169"/>
      <c r="U1" s="169"/>
      <c r="V1" s="169"/>
      <c r="W1" s="168" t="s">
        <v>107</v>
      </c>
      <c r="X1" s="169"/>
      <c r="Y1" s="169"/>
      <c r="Z1" s="173" t="s">
        <v>108</v>
      </c>
      <c r="AA1" s="174"/>
      <c r="AB1" s="175"/>
      <c r="AC1" s="151" t="s">
        <v>109</v>
      </c>
      <c r="AD1" s="152" t="s">
        <v>110</v>
      </c>
      <c r="AE1" s="151" t="s">
        <v>111</v>
      </c>
      <c r="AF1" s="173" t="s">
        <v>0</v>
      </c>
      <c r="AG1" s="174"/>
      <c r="AH1" s="174"/>
      <c r="AI1" s="175"/>
      <c r="AJ1" s="151" t="s">
        <v>112</v>
      </c>
      <c r="AK1" s="173" t="s">
        <v>4</v>
      </c>
      <c r="AL1" s="174"/>
      <c r="AM1" s="174"/>
      <c r="AN1" s="175"/>
      <c r="AO1" s="151" t="s">
        <v>113</v>
      </c>
      <c r="AP1" s="173" t="s">
        <v>114</v>
      </c>
      <c r="AQ1" s="174"/>
      <c r="AR1" s="174"/>
      <c r="AS1" s="174"/>
      <c r="AT1" s="174"/>
      <c r="AU1" s="174"/>
      <c r="AV1" s="174"/>
      <c r="AW1" s="175"/>
      <c r="AX1" s="151" t="s">
        <v>115</v>
      </c>
      <c r="AY1" s="168" t="s">
        <v>116</v>
      </c>
      <c r="AZ1" s="169"/>
      <c r="BA1" s="169"/>
      <c r="BB1" s="169"/>
      <c r="BC1" s="168" t="s">
        <v>117</v>
      </c>
      <c r="BD1" s="169"/>
      <c r="BE1" s="169"/>
      <c r="BF1" s="169"/>
      <c r="BG1" s="168" t="s">
        <v>118</v>
      </c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8" t="s">
        <v>119</v>
      </c>
      <c r="CE1" s="169"/>
      <c r="CF1" s="169"/>
      <c r="CG1" s="169"/>
      <c r="CH1" s="169"/>
      <c r="CI1" s="168" t="s">
        <v>120</v>
      </c>
      <c r="CJ1" s="169"/>
      <c r="CK1" s="169"/>
      <c r="CL1" s="169"/>
      <c r="CM1" s="169"/>
      <c r="CN1" s="168" t="s">
        <v>121</v>
      </c>
      <c r="CO1" s="169"/>
      <c r="CP1" s="169"/>
      <c r="CQ1" s="169"/>
      <c r="CR1" s="169"/>
      <c r="CS1" s="168" t="s">
        <v>122</v>
      </c>
      <c r="CT1" s="169"/>
      <c r="CU1" s="152" t="s">
        <v>123</v>
      </c>
      <c r="CV1" s="168" t="s">
        <v>124</v>
      </c>
      <c r="CW1" s="169"/>
      <c r="CX1" s="169"/>
      <c r="CY1" s="170" t="s">
        <v>125</v>
      </c>
      <c r="CZ1" s="171"/>
      <c r="DA1" s="171"/>
      <c r="DB1" s="171"/>
      <c r="DC1" s="172"/>
      <c r="DD1" s="168" t="s">
        <v>126</v>
      </c>
      <c r="DE1" s="169"/>
      <c r="DF1" s="169"/>
      <c r="DG1" s="169"/>
      <c r="DH1" s="169"/>
      <c r="DI1" s="169"/>
    </row>
    <row r="2" spans="1:113" ht="102.75" thickBot="1" x14ac:dyDescent="0.3">
      <c r="A2" s="154" t="s">
        <v>70</v>
      </c>
      <c r="B2" s="155" t="s">
        <v>127</v>
      </c>
      <c r="C2" s="156" t="s">
        <v>71</v>
      </c>
      <c r="D2" s="156" t="s">
        <v>128</v>
      </c>
      <c r="E2" s="156" t="s">
        <v>129</v>
      </c>
      <c r="F2" s="156" t="s">
        <v>130</v>
      </c>
      <c r="G2" s="156" t="s">
        <v>131</v>
      </c>
      <c r="H2" s="156" t="s">
        <v>132</v>
      </c>
      <c r="I2" s="156" t="s">
        <v>133</v>
      </c>
      <c r="J2" s="156" t="s">
        <v>134</v>
      </c>
      <c r="K2" s="156" t="s">
        <v>135</v>
      </c>
      <c r="L2" s="156" t="s">
        <v>136</v>
      </c>
      <c r="M2" s="156" t="s">
        <v>137</v>
      </c>
      <c r="N2" s="156" t="s">
        <v>138</v>
      </c>
      <c r="O2" s="156" t="s">
        <v>139</v>
      </c>
      <c r="P2" s="156" t="s">
        <v>140</v>
      </c>
      <c r="Q2" s="156" t="s">
        <v>141</v>
      </c>
      <c r="R2" s="156" t="s">
        <v>142</v>
      </c>
      <c r="S2" s="156" t="s">
        <v>143</v>
      </c>
      <c r="T2" s="156" t="s">
        <v>144</v>
      </c>
      <c r="U2" s="156" t="s">
        <v>145</v>
      </c>
      <c r="V2" s="156" t="s">
        <v>146</v>
      </c>
      <c r="W2" s="155" t="s">
        <v>147</v>
      </c>
      <c r="X2" s="155" t="s">
        <v>148</v>
      </c>
      <c r="Y2" s="155" t="s">
        <v>72</v>
      </c>
      <c r="Z2" s="157" t="s">
        <v>149</v>
      </c>
      <c r="AA2" s="157" t="s">
        <v>150</v>
      </c>
      <c r="AB2" s="157" t="s">
        <v>151</v>
      </c>
      <c r="AC2" s="158" t="s">
        <v>152</v>
      </c>
      <c r="AD2" s="155" t="s">
        <v>153</v>
      </c>
      <c r="AE2" s="158" t="s">
        <v>154</v>
      </c>
      <c r="AF2" s="155" t="s">
        <v>1</v>
      </c>
      <c r="AG2" s="155" t="s">
        <v>2</v>
      </c>
      <c r="AH2" s="155" t="s">
        <v>3</v>
      </c>
      <c r="AI2" s="155" t="s">
        <v>155</v>
      </c>
      <c r="AJ2" s="158" t="s">
        <v>156</v>
      </c>
      <c r="AK2" s="155" t="s">
        <v>5</v>
      </c>
      <c r="AL2" s="155" t="s">
        <v>6</v>
      </c>
      <c r="AM2" s="155" t="s">
        <v>7</v>
      </c>
      <c r="AN2" s="155" t="s">
        <v>157</v>
      </c>
      <c r="AO2" s="158" t="s">
        <v>158</v>
      </c>
      <c r="AP2" s="155" t="s">
        <v>159</v>
      </c>
      <c r="AQ2" s="155" t="s">
        <v>160</v>
      </c>
      <c r="AR2" s="155" t="s">
        <v>161</v>
      </c>
      <c r="AS2" s="155" t="s">
        <v>8</v>
      </c>
      <c r="AT2" s="155" t="s">
        <v>9</v>
      </c>
      <c r="AU2" s="155" t="s">
        <v>27</v>
      </c>
      <c r="AV2" s="155" t="s">
        <v>28</v>
      </c>
      <c r="AW2" s="155" t="s">
        <v>162</v>
      </c>
      <c r="AX2" s="158" t="s">
        <v>163</v>
      </c>
      <c r="AY2" s="155" t="s">
        <v>164</v>
      </c>
      <c r="AZ2" s="155" t="s">
        <v>165</v>
      </c>
      <c r="BA2" s="155" t="s">
        <v>166</v>
      </c>
      <c r="BB2" s="155" t="s">
        <v>167</v>
      </c>
      <c r="BC2" s="155" t="s">
        <v>168</v>
      </c>
      <c r="BD2" s="155" t="s">
        <v>169</v>
      </c>
      <c r="BE2" s="155" t="s">
        <v>170</v>
      </c>
      <c r="BF2" s="155" t="s">
        <v>171</v>
      </c>
      <c r="BG2" s="155" t="s">
        <v>172</v>
      </c>
      <c r="BH2" s="155" t="s">
        <v>173</v>
      </c>
      <c r="BI2" s="155" t="s">
        <v>174</v>
      </c>
      <c r="BJ2" s="155" t="s">
        <v>175</v>
      </c>
      <c r="BK2" s="155" t="s">
        <v>176</v>
      </c>
      <c r="BL2" s="155" t="s">
        <v>177</v>
      </c>
      <c r="BM2" s="155" t="s">
        <v>178</v>
      </c>
      <c r="BN2" s="155" t="s">
        <v>179</v>
      </c>
      <c r="BO2" s="155" t="s">
        <v>180</v>
      </c>
      <c r="BP2" s="155" t="s">
        <v>181</v>
      </c>
      <c r="BQ2" s="155" t="s">
        <v>182</v>
      </c>
      <c r="BR2" s="155" t="s">
        <v>183</v>
      </c>
      <c r="BS2" s="155" t="s">
        <v>184</v>
      </c>
      <c r="BT2" s="155" t="s">
        <v>185</v>
      </c>
      <c r="BU2" s="155" t="s">
        <v>186</v>
      </c>
      <c r="BV2" s="155" t="s">
        <v>187</v>
      </c>
      <c r="BW2" s="155" t="s">
        <v>188</v>
      </c>
      <c r="BX2" s="155" t="s">
        <v>189</v>
      </c>
      <c r="BY2" s="155" t="s">
        <v>190</v>
      </c>
      <c r="BZ2" s="155" t="s">
        <v>191</v>
      </c>
      <c r="CA2" s="155" t="s">
        <v>192</v>
      </c>
      <c r="CB2" s="155" t="s">
        <v>193</v>
      </c>
      <c r="CC2" s="155" t="s">
        <v>194</v>
      </c>
      <c r="CD2" s="155" t="s">
        <v>195</v>
      </c>
      <c r="CE2" s="155" t="s">
        <v>196</v>
      </c>
      <c r="CF2" s="155" t="s">
        <v>197</v>
      </c>
      <c r="CG2" s="155" t="s">
        <v>198</v>
      </c>
      <c r="CH2" s="155" t="s">
        <v>199</v>
      </c>
      <c r="CI2" s="155" t="s">
        <v>200</v>
      </c>
      <c r="CJ2" s="155" t="s">
        <v>201</v>
      </c>
      <c r="CK2" s="155" t="s">
        <v>202</v>
      </c>
      <c r="CL2" s="155" t="s">
        <v>203</v>
      </c>
      <c r="CM2" s="155" t="s">
        <v>204</v>
      </c>
      <c r="CN2" s="155" t="s">
        <v>205</v>
      </c>
      <c r="CO2" s="155" t="s">
        <v>206</v>
      </c>
      <c r="CP2" s="155" t="s">
        <v>202</v>
      </c>
      <c r="CQ2" s="155" t="s">
        <v>203</v>
      </c>
      <c r="CR2" s="155" t="s">
        <v>204</v>
      </c>
      <c r="CS2" s="155" t="s">
        <v>207</v>
      </c>
      <c r="CT2" s="155" t="s">
        <v>208</v>
      </c>
      <c r="CU2" s="155" t="s">
        <v>209</v>
      </c>
      <c r="CV2" s="155" t="s">
        <v>210</v>
      </c>
      <c r="CW2" s="155" t="s">
        <v>211</v>
      </c>
      <c r="CX2" s="155" t="s">
        <v>212</v>
      </c>
      <c r="CY2" s="155" t="s">
        <v>213</v>
      </c>
      <c r="CZ2" s="155" t="s">
        <v>214</v>
      </c>
      <c r="DA2" s="155" t="s">
        <v>215</v>
      </c>
      <c r="DB2" s="155" t="s">
        <v>216</v>
      </c>
      <c r="DC2" s="155" t="s">
        <v>217</v>
      </c>
      <c r="DD2" s="155" t="s">
        <v>218</v>
      </c>
      <c r="DE2" s="155" t="s">
        <v>219</v>
      </c>
      <c r="DF2" s="156" t="s">
        <v>220</v>
      </c>
      <c r="DG2" s="155" t="s">
        <v>221</v>
      </c>
      <c r="DH2" s="156" t="s">
        <v>222</v>
      </c>
      <c r="DI2" s="156" t="s">
        <v>223</v>
      </c>
    </row>
    <row r="3" spans="1:113" x14ac:dyDescent="0.25">
      <c r="A3" s="159" t="s">
        <v>73</v>
      </c>
      <c r="B3" s="146" t="s">
        <v>74</v>
      </c>
      <c r="C3" s="160" t="s">
        <v>75</v>
      </c>
      <c r="D3" s="160" t="s">
        <v>224</v>
      </c>
      <c r="E3" s="160" t="s">
        <v>225</v>
      </c>
      <c r="F3" s="160" t="s">
        <v>226</v>
      </c>
      <c r="G3" s="160" t="s">
        <v>227</v>
      </c>
      <c r="H3" s="160" t="s">
        <v>228</v>
      </c>
      <c r="I3" s="160" t="s">
        <v>229</v>
      </c>
      <c r="J3" s="160" t="s">
        <v>230</v>
      </c>
      <c r="K3" s="160" t="s">
        <v>231</v>
      </c>
      <c r="L3" s="160" t="s">
        <v>232</v>
      </c>
      <c r="M3" s="160" t="s">
        <v>233</v>
      </c>
      <c r="N3" s="160" t="s">
        <v>234</v>
      </c>
      <c r="O3" s="160" t="s">
        <v>235</v>
      </c>
      <c r="P3" s="160" t="s">
        <v>236</v>
      </c>
      <c r="Q3" s="160" t="s">
        <v>237</v>
      </c>
      <c r="R3" s="160" t="s">
        <v>238</v>
      </c>
      <c r="S3" s="160" t="s">
        <v>239</v>
      </c>
      <c r="T3" s="160" t="s">
        <v>240</v>
      </c>
      <c r="U3" s="160" t="s">
        <v>241</v>
      </c>
      <c r="V3" s="160" t="s">
        <v>242</v>
      </c>
      <c r="W3" s="146" t="s">
        <v>243</v>
      </c>
      <c r="X3" s="146" t="s">
        <v>244</v>
      </c>
      <c r="Y3" s="146" t="s">
        <v>245</v>
      </c>
      <c r="Z3" s="161" t="s">
        <v>246</v>
      </c>
      <c r="AA3" s="161" t="s">
        <v>247</v>
      </c>
      <c r="AB3" s="161" t="s">
        <v>248</v>
      </c>
      <c r="AC3" s="162" t="s">
        <v>249</v>
      </c>
      <c r="AD3" s="146" t="s">
        <v>250</v>
      </c>
      <c r="AE3" s="162" t="s">
        <v>249</v>
      </c>
      <c r="AF3" s="146" t="s">
        <v>251</v>
      </c>
      <c r="AG3" s="146" t="s">
        <v>252</v>
      </c>
      <c r="AH3" s="146" t="s">
        <v>253</v>
      </c>
      <c r="AI3" s="146" t="s">
        <v>254</v>
      </c>
      <c r="AJ3" s="162" t="s">
        <v>249</v>
      </c>
      <c r="AK3" s="146" t="s">
        <v>255</v>
      </c>
      <c r="AL3" s="146" t="s">
        <v>256</v>
      </c>
      <c r="AM3" s="146" t="s">
        <v>257</v>
      </c>
      <c r="AN3" s="146" t="s">
        <v>258</v>
      </c>
      <c r="AO3" s="162" t="s">
        <v>249</v>
      </c>
      <c r="AP3" s="146" t="s">
        <v>259</v>
      </c>
      <c r="AQ3" s="146" t="s">
        <v>260</v>
      </c>
      <c r="AR3" s="146" t="s">
        <v>261</v>
      </c>
      <c r="AS3" s="146" t="s">
        <v>262</v>
      </c>
      <c r="AT3" s="146" t="s">
        <v>263</v>
      </c>
      <c r="AU3" s="146" t="s">
        <v>264</v>
      </c>
      <c r="AV3" s="146" t="s">
        <v>265</v>
      </c>
      <c r="AW3" s="146" t="s">
        <v>266</v>
      </c>
      <c r="AX3" s="162" t="s">
        <v>249</v>
      </c>
      <c r="AY3" s="146" t="s">
        <v>267</v>
      </c>
      <c r="AZ3" s="146" t="s">
        <v>268</v>
      </c>
      <c r="BA3" s="146" t="s">
        <v>269</v>
      </c>
      <c r="BB3" s="146" t="s">
        <v>270</v>
      </c>
      <c r="BC3" s="146" t="s">
        <v>271</v>
      </c>
      <c r="BD3" s="146" t="s">
        <v>272</v>
      </c>
      <c r="BE3" s="146" t="s">
        <v>273</v>
      </c>
      <c r="BF3" s="146" t="s">
        <v>274</v>
      </c>
      <c r="BG3" s="146" t="s">
        <v>275</v>
      </c>
      <c r="BH3" s="146" t="s">
        <v>276</v>
      </c>
      <c r="BI3" s="146" t="s">
        <v>277</v>
      </c>
      <c r="BJ3" s="146" t="s">
        <v>278</v>
      </c>
      <c r="BK3" s="146" t="s">
        <v>279</v>
      </c>
      <c r="BL3" s="146" t="s">
        <v>280</v>
      </c>
      <c r="BM3" s="146" t="s">
        <v>281</v>
      </c>
      <c r="BN3" s="146" t="s">
        <v>282</v>
      </c>
      <c r="BO3" s="146" t="s">
        <v>283</v>
      </c>
      <c r="BP3" s="146" t="s">
        <v>284</v>
      </c>
      <c r="BQ3" s="146" t="s">
        <v>285</v>
      </c>
      <c r="BR3" s="146" t="s">
        <v>286</v>
      </c>
      <c r="BS3" s="146" t="s">
        <v>287</v>
      </c>
      <c r="BT3" s="146" t="s">
        <v>288</v>
      </c>
      <c r="BU3" s="146" t="s">
        <v>289</v>
      </c>
      <c r="BV3" s="146" t="s">
        <v>290</v>
      </c>
      <c r="BW3" s="146" t="s">
        <v>291</v>
      </c>
      <c r="BX3" s="146" t="s">
        <v>292</v>
      </c>
      <c r="BY3" s="146" t="s">
        <v>293</v>
      </c>
      <c r="BZ3" s="146" t="s">
        <v>294</v>
      </c>
      <c r="CA3" s="146" t="s">
        <v>295</v>
      </c>
      <c r="CB3" s="146" t="s">
        <v>296</v>
      </c>
      <c r="CC3" s="146" t="s">
        <v>297</v>
      </c>
      <c r="CD3" s="146" t="s">
        <v>298</v>
      </c>
      <c r="CE3" s="146" t="s">
        <v>299</v>
      </c>
      <c r="CF3" s="146" t="s">
        <v>300</v>
      </c>
      <c r="CG3" s="146" t="s">
        <v>301</v>
      </c>
      <c r="CH3" s="146" t="s">
        <v>302</v>
      </c>
      <c r="CI3" s="146" t="s">
        <v>303</v>
      </c>
      <c r="CJ3" s="146" t="s">
        <v>304</v>
      </c>
      <c r="CK3" s="146" t="s">
        <v>305</v>
      </c>
      <c r="CL3" s="146" t="s">
        <v>306</v>
      </c>
      <c r="CM3" s="146" t="s">
        <v>307</v>
      </c>
      <c r="CN3" s="146" t="s">
        <v>308</v>
      </c>
      <c r="CO3" s="146" t="s">
        <v>309</v>
      </c>
      <c r="CP3" s="146" t="s">
        <v>310</v>
      </c>
      <c r="CQ3" s="146" t="s">
        <v>311</v>
      </c>
      <c r="CR3" s="146" t="s">
        <v>312</v>
      </c>
      <c r="CS3" s="146" t="s">
        <v>313</v>
      </c>
      <c r="CT3" s="146" t="s">
        <v>314</v>
      </c>
      <c r="CU3" s="146" t="s">
        <v>315</v>
      </c>
      <c r="CV3" s="146" t="s">
        <v>316</v>
      </c>
      <c r="CW3" s="146" t="s">
        <v>317</v>
      </c>
      <c r="CX3" s="146" t="s">
        <v>318</v>
      </c>
      <c r="CY3" s="146" t="s">
        <v>319</v>
      </c>
      <c r="CZ3" s="146" t="s">
        <v>320</v>
      </c>
      <c r="DA3" s="146" t="s">
        <v>321</v>
      </c>
      <c r="DB3" s="146" t="s">
        <v>322</v>
      </c>
      <c r="DC3" s="146" t="s">
        <v>323</v>
      </c>
      <c r="DD3" s="146" t="s">
        <v>324</v>
      </c>
      <c r="DE3" s="146" t="s">
        <v>325</v>
      </c>
      <c r="DF3" s="160" t="s">
        <v>326</v>
      </c>
      <c r="DG3" s="146" t="s">
        <v>327</v>
      </c>
      <c r="DH3" s="160" t="s">
        <v>328</v>
      </c>
      <c r="DI3" s="160" t="s">
        <v>329</v>
      </c>
    </row>
    <row r="4" spans="1:113" ht="38.25" x14ac:dyDescent="0.25">
      <c r="A4" s="159" t="s">
        <v>13</v>
      </c>
      <c r="B4" s="146">
        <v>2</v>
      </c>
      <c r="C4" s="160" t="s">
        <v>12</v>
      </c>
      <c r="D4" s="160" t="s">
        <v>330</v>
      </c>
      <c r="E4" s="160" t="s">
        <v>331</v>
      </c>
      <c r="F4" s="160" t="s">
        <v>332</v>
      </c>
      <c r="G4" s="160" t="s">
        <v>333</v>
      </c>
      <c r="H4" s="160" t="s">
        <v>334</v>
      </c>
      <c r="I4" s="160" t="s">
        <v>335</v>
      </c>
      <c r="J4" s="160" t="s">
        <v>336</v>
      </c>
      <c r="K4" s="160" t="s">
        <v>337</v>
      </c>
      <c r="L4" s="160" t="s">
        <v>338</v>
      </c>
      <c r="M4" s="160" t="s">
        <v>339</v>
      </c>
      <c r="N4" s="160"/>
      <c r="O4" s="160" t="s">
        <v>340</v>
      </c>
      <c r="P4" s="160" t="s">
        <v>341</v>
      </c>
      <c r="Q4" s="160" t="s">
        <v>342</v>
      </c>
      <c r="R4" s="160" t="s">
        <v>343</v>
      </c>
      <c r="S4" s="160" t="s">
        <v>344</v>
      </c>
      <c r="T4" s="160"/>
      <c r="U4" s="160" t="s">
        <v>345</v>
      </c>
      <c r="V4" s="160" t="s">
        <v>346</v>
      </c>
      <c r="W4" s="146">
        <v>11</v>
      </c>
      <c r="X4" s="146">
        <v>2</v>
      </c>
      <c r="Y4" s="146">
        <v>13</v>
      </c>
      <c r="Z4" s="161">
        <v>10</v>
      </c>
      <c r="AA4" s="161">
        <v>2</v>
      </c>
      <c r="AB4" s="161">
        <v>12</v>
      </c>
      <c r="AC4" s="163" t="s">
        <v>347</v>
      </c>
      <c r="AD4" s="146">
        <v>11</v>
      </c>
      <c r="AE4" s="163" t="s">
        <v>347</v>
      </c>
      <c r="AF4" s="146">
        <v>0</v>
      </c>
      <c r="AG4" s="146">
        <v>1</v>
      </c>
      <c r="AH4" s="146">
        <v>10</v>
      </c>
      <c r="AI4" s="146">
        <v>11</v>
      </c>
      <c r="AJ4" s="163" t="s">
        <v>347</v>
      </c>
      <c r="AK4" s="146">
        <v>0</v>
      </c>
      <c r="AL4" s="146">
        <v>1</v>
      </c>
      <c r="AM4" s="146">
        <v>10</v>
      </c>
      <c r="AN4" s="146">
        <v>11</v>
      </c>
      <c r="AO4" s="163" t="s">
        <v>347</v>
      </c>
      <c r="AP4" s="146">
        <v>0</v>
      </c>
      <c r="AQ4" s="146">
        <v>0</v>
      </c>
      <c r="AR4" s="146">
        <v>0</v>
      </c>
      <c r="AS4" s="146">
        <v>0</v>
      </c>
      <c r="AT4" s="146">
        <v>8</v>
      </c>
      <c r="AU4" s="146">
        <v>2</v>
      </c>
      <c r="AV4" s="146">
        <v>1</v>
      </c>
      <c r="AW4" s="146">
        <v>11</v>
      </c>
      <c r="AX4" s="163" t="s">
        <v>347</v>
      </c>
      <c r="AY4" s="146">
        <v>0</v>
      </c>
      <c r="AZ4" s="146">
        <v>1</v>
      </c>
      <c r="BA4" s="146">
        <v>1</v>
      </c>
      <c r="BB4" s="146">
        <v>1</v>
      </c>
      <c r="BC4" s="146">
        <v>1</v>
      </c>
      <c r="BD4" s="146">
        <v>0</v>
      </c>
      <c r="BE4" s="146">
        <v>4</v>
      </c>
      <c r="BF4" s="146">
        <v>11</v>
      </c>
      <c r="BG4" s="146">
        <v>0</v>
      </c>
      <c r="BH4" s="146">
        <v>0</v>
      </c>
      <c r="BI4" s="146">
        <v>0</v>
      </c>
      <c r="BJ4" s="146">
        <v>2</v>
      </c>
      <c r="BK4" s="146">
        <v>0</v>
      </c>
      <c r="BL4" s="146">
        <v>6</v>
      </c>
      <c r="BM4" s="146">
        <v>0</v>
      </c>
      <c r="BN4" s="146">
        <v>4</v>
      </c>
      <c r="BO4" s="146">
        <v>0</v>
      </c>
      <c r="BP4" s="146">
        <v>0</v>
      </c>
      <c r="BQ4" s="146">
        <v>0</v>
      </c>
      <c r="BR4" s="146">
        <v>1</v>
      </c>
      <c r="BS4" s="146">
        <v>0</v>
      </c>
      <c r="BT4" s="146">
        <v>2</v>
      </c>
      <c r="BU4" s="146">
        <v>0</v>
      </c>
      <c r="BV4" s="146">
        <v>0</v>
      </c>
      <c r="BW4" s="146">
        <v>0</v>
      </c>
      <c r="BX4" s="146">
        <v>0</v>
      </c>
      <c r="BY4" s="146">
        <v>0</v>
      </c>
      <c r="BZ4" s="146">
        <v>0</v>
      </c>
      <c r="CA4" s="146">
        <v>0</v>
      </c>
      <c r="CB4" s="146">
        <v>0</v>
      </c>
      <c r="CC4" s="146">
        <v>0</v>
      </c>
      <c r="CD4" s="146">
        <v>0</v>
      </c>
      <c r="CE4" s="146">
        <v>0</v>
      </c>
      <c r="CF4" s="146">
        <v>0</v>
      </c>
      <c r="CG4" s="146">
        <v>0</v>
      </c>
      <c r="CH4" s="146">
        <v>0</v>
      </c>
      <c r="CI4" s="146">
        <v>0</v>
      </c>
      <c r="CJ4" s="146">
        <v>0</v>
      </c>
      <c r="CK4" s="146">
        <v>0</v>
      </c>
      <c r="CL4" s="146">
        <v>0</v>
      </c>
      <c r="CM4" s="146">
        <v>0</v>
      </c>
      <c r="CN4" s="146">
        <v>0</v>
      </c>
      <c r="CO4" s="146">
        <v>0</v>
      </c>
      <c r="CP4" s="146">
        <v>0</v>
      </c>
      <c r="CQ4" s="146">
        <v>0</v>
      </c>
      <c r="CR4" s="146">
        <v>0</v>
      </c>
      <c r="CS4" s="146">
        <v>5</v>
      </c>
      <c r="CT4" s="146">
        <v>6</v>
      </c>
      <c r="CU4" s="146">
        <v>0</v>
      </c>
      <c r="CV4" s="146">
        <v>7</v>
      </c>
      <c r="CW4" s="146">
        <v>1</v>
      </c>
      <c r="CX4" s="146">
        <v>7</v>
      </c>
      <c r="CY4" s="146">
        <v>1</v>
      </c>
      <c r="CZ4" s="146">
        <v>1</v>
      </c>
      <c r="DA4" s="146">
        <v>0</v>
      </c>
      <c r="DB4" s="146">
        <v>0</v>
      </c>
      <c r="DC4" s="146">
        <v>0</v>
      </c>
      <c r="DD4" s="146">
        <v>50</v>
      </c>
      <c r="DE4" s="146">
        <v>0</v>
      </c>
      <c r="DF4" s="160"/>
      <c r="DG4" s="146">
        <v>2</v>
      </c>
      <c r="DH4" s="160"/>
      <c r="DI4" s="160" t="s">
        <v>348</v>
      </c>
    </row>
    <row r="5" spans="1:113" ht="140.25" x14ac:dyDescent="0.25">
      <c r="A5" s="159" t="s">
        <v>77</v>
      </c>
      <c r="B5" s="146">
        <v>2</v>
      </c>
      <c r="C5" s="160" t="s">
        <v>29</v>
      </c>
      <c r="D5" s="160" t="s">
        <v>349</v>
      </c>
      <c r="E5" s="160" t="s">
        <v>350</v>
      </c>
      <c r="F5" s="160" t="s">
        <v>351</v>
      </c>
      <c r="G5" s="160" t="s">
        <v>352</v>
      </c>
      <c r="H5" s="160" t="s">
        <v>353</v>
      </c>
      <c r="I5" s="160" t="s">
        <v>354</v>
      </c>
      <c r="J5" s="160" t="s">
        <v>355</v>
      </c>
      <c r="K5" s="160" t="s">
        <v>356</v>
      </c>
      <c r="L5" s="160" t="s">
        <v>357</v>
      </c>
      <c r="M5" s="160" t="s">
        <v>358</v>
      </c>
      <c r="N5" s="160" t="s">
        <v>359</v>
      </c>
      <c r="O5" s="160" t="s">
        <v>360</v>
      </c>
      <c r="P5" s="160" t="s">
        <v>361</v>
      </c>
      <c r="Q5" s="160" t="s">
        <v>356</v>
      </c>
      <c r="R5" s="160" t="s">
        <v>357</v>
      </c>
      <c r="S5" s="160" t="s">
        <v>358</v>
      </c>
      <c r="T5" s="160" t="s">
        <v>359</v>
      </c>
      <c r="U5" s="160" t="s">
        <v>360</v>
      </c>
      <c r="V5" s="160" t="s">
        <v>361</v>
      </c>
      <c r="W5" s="146">
        <v>9</v>
      </c>
      <c r="X5" s="146">
        <v>0</v>
      </c>
      <c r="Y5" s="146">
        <v>9</v>
      </c>
      <c r="Z5" s="161">
        <v>9</v>
      </c>
      <c r="AA5" s="161">
        <v>0</v>
      </c>
      <c r="AB5" s="161">
        <v>9</v>
      </c>
      <c r="AC5" s="163" t="s">
        <v>347</v>
      </c>
      <c r="AD5" s="146">
        <v>9</v>
      </c>
      <c r="AE5" s="163" t="s">
        <v>347</v>
      </c>
      <c r="AF5" s="146">
        <v>1</v>
      </c>
      <c r="AG5" s="146">
        <v>1</v>
      </c>
      <c r="AH5" s="146">
        <v>7</v>
      </c>
      <c r="AI5" s="146">
        <v>9</v>
      </c>
      <c r="AJ5" s="163" t="s">
        <v>347</v>
      </c>
      <c r="AK5" s="146">
        <v>0</v>
      </c>
      <c r="AL5" s="146">
        <v>5</v>
      </c>
      <c r="AM5" s="146">
        <v>4</v>
      </c>
      <c r="AN5" s="146">
        <v>9</v>
      </c>
      <c r="AO5" s="163" t="s">
        <v>347</v>
      </c>
      <c r="AP5" s="146">
        <v>0</v>
      </c>
      <c r="AQ5" s="146">
        <v>0</v>
      </c>
      <c r="AR5" s="146">
        <v>0</v>
      </c>
      <c r="AS5" s="146">
        <v>0</v>
      </c>
      <c r="AT5" s="146">
        <v>8</v>
      </c>
      <c r="AU5" s="146">
        <v>1</v>
      </c>
      <c r="AV5" s="146">
        <v>0</v>
      </c>
      <c r="AW5" s="146">
        <v>9</v>
      </c>
      <c r="AX5" s="163" t="s">
        <v>347</v>
      </c>
      <c r="AY5" s="146">
        <v>0</v>
      </c>
      <c r="AZ5" s="146">
        <v>1</v>
      </c>
      <c r="BA5" s="146">
        <v>0</v>
      </c>
      <c r="BB5" s="146">
        <v>1</v>
      </c>
      <c r="BC5" s="146">
        <v>0</v>
      </c>
      <c r="BD5" s="146">
        <v>0</v>
      </c>
      <c r="BE5" s="146">
        <v>0</v>
      </c>
      <c r="BF5" s="146">
        <v>1500</v>
      </c>
      <c r="BG5" s="146">
        <v>32</v>
      </c>
      <c r="BH5" s="146">
        <v>0</v>
      </c>
      <c r="BI5" s="146">
        <v>20</v>
      </c>
      <c r="BJ5" s="146">
        <v>3</v>
      </c>
      <c r="BK5" s="146">
        <v>1</v>
      </c>
      <c r="BL5" s="146">
        <v>60</v>
      </c>
      <c r="BM5" s="146">
        <v>1</v>
      </c>
      <c r="BN5" s="146">
        <v>77</v>
      </c>
      <c r="BO5" s="146">
        <v>15</v>
      </c>
      <c r="BP5" s="146">
        <v>14</v>
      </c>
      <c r="BQ5" s="146">
        <v>0</v>
      </c>
      <c r="BR5" s="146">
        <v>0</v>
      </c>
      <c r="BS5" s="146">
        <v>0</v>
      </c>
      <c r="BT5" s="146">
        <v>17</v>
      </c>
      <c r="BU5" s="146">
        <v>0</v>
      </c>
      <c r="BV5" s="146">
        <v>0</v>
      </c>
      <c r="BW5" s="146">
        <v>0</v>
      </c>
      <c r="BX5" s="146">
        <v>0</v>
      </c>
      <c r="BY5" s="146">
        <v>0</v>
      </c>
      <c r="BZ5" s="146">
        <v>25</v>
      </c>
      <c r="CA5" s="146">
        <v>0</v>
      </c>
      <c r="CB5" s="146">
        <v>0</v>
      </c>
      <c r="CC5" s="146">
        <v>12</v>
      </c>
      <c r="CD5" s="146">
        <v>5</v>
      </c>
      <c r="CE5" s="146">
        <v>2</v>
      </c>
      <c r="CF5" s="146">
        <v>1</v>
      </c>
      <c r="CG5" s="146">
        <v>1</v>
      </c>
      <c r="CH5" s="146">
        <v>0</v>
      </c>
      <c r="CI5" s="146">
        <v>9</v>
      </c>
      <c r="CJ5" s="146">
        <v>0</v>
      </c>
      <c r="CK5" s="146">
        <v>0</v>
      </c>
      <c r="CL5" s="146">
        <v>0</v>
      </c>
      <c r="CM5" s="146">
        <v>0</v>
      </c>
      <c r="CN5" s="146">
        <v>0</v>
      </c>
      <c r="CO5" s="146">
        <v>0</v>
      </c>
      <c r="CP5" s="146">
        <v>0</v>
      </c>
      <c r="CQ5" s="146">
        <v>0</v>
      </c>
      <c r="CR5" s="146">
        <v>0</v>
      </c>
      <c r="CS5" s="146">
        <v>11</v>
      </c>
      <c r="CT5" s="146">
        <v>0</v>
      </c>
      <c r="CU5" s="146">
        <v>0</v>
      </c>
      <c r="CV5" s="146">
        <v>112</v>
      </c>
      <c r="CW5" s="146">
        <v>180</v>
      </c>
      <c r="CX5" s="146">
        <v>203</v>
      </c>
      <c r="CY5" s="146">
        <v>1</v>
      </c>
      <c r="CZ5" s="146">
        <v>0</v>
      </c>
      <c r="DA5" s="146">
        <v>5</v>
      </c>
      <c r="DB5" s="146">
        <v>1</v>
      </c>
      <c r="DC5" s="146">
        <v>3</v>
      </c>
      <c r="DD5" s="146">
        <v>10</v>
      </c>
      <c r="DE5" s="146">
        <v>1</v>
      </c>
      <c r="DF5" s="160" t="s">
        <v>362</v>
      </c>
      <c r="DG5" s="146">
        <v>4</v>
      </c>
      <c r="DH5" s="160" t="s">
        <v>363</v>
      </c>
      <c r="DI5" s="160" t="s">
        <v>364</v>
      </c>
    </row>
    <row r="6" spans="1:113" ht="102" x14ac:dyDescent="0.25">
      <c r="A6" s="159" t="s">
        <v>78</v>
      </c>
      <c r="B6" s="146">
        <v>2</v>
      </c>
      <c r="C6" s="160" t="s">
        <v>30</v>
      </c>
      <c r="D6" s="160" t="s">
        <v>365</v>
      </c>
      <c r="E6" s="160" t="s">
        <v>366</v>
      </c>
      <c r="F6" s="160" t="s">
        <v>367</v>
      </c>
      <c r="G6" s="160" t="s">
        <v>368</v>
      </c>
      <c r="H6" s="160" t="s">
        <v>369</v>
      </c>
      <c r="I6" s="160" t="s">
        <v>370</v>
      </c>
      <c r="J6" s="160" t="s">
        <v>371</v>
      </c>
      <c r="K6" s="160" t="s">
        <v>372</v>
      </c>
      <c r="L6" s="160" t="s">
        <v>373</v>
      </c>
      <c r="M6" s="160" t="s">
        <v>374</v>
      </c>
      <c r="N6" s="160" t="s">
        <v>375</v>
      </c>
      <c r="O6" s="160" t="s">
        <v>376</v>
      </c>
      <c r="P6" s="160" t="s">
        <v>377</v>
      </c>
      <c r="Q6" s="160" t="s">
        <v>342</v>
      </c>
      <c r="R6" s="160" t="s">
        <v>378</v>
      </c>
      <c r="S6" s="160" t="s">
        <v>379</v>
      </c>
      <c r="T6" s="160" t="s">
        <v>375</v>
      </c>
      <c r="U6" s="160" t="s">
        <v>380</v>
      </c>
      <c r="V6" s="160" t="s">
        <v>381</v>
      </c>
      <c r="W6" s="146">
        <v>2</v>
      </c>
      <c r="X6" s="146">
        <v>2</v>
      </c>
      <c r="Y6" s="146">
        <v>4</v>
      </c>
      <c r="Z6" s="161">
        <v>1.65</v>
      </c>
      <c r="AA6" s="161">
        <v>0.06</v>
      </c>
      <c r="AB6" s="161">
        <v>1.71</v>
      </c>
      <c r="AC6" s="163" t="s">
        <v>347</v>
      </c>
      <c r="AD6" s="146">
        <v>2</v>
      </c>
      <c r="AE6" s="163" t="s">
        <v>347</v>
      </c>
      <c r="AF6" s="146">
        <v>0</v>
      </c>
      <c r="AG6" s="146">
        <v>0</v>
      </c>
      <c r="AH6" s="146">
        <v>2</v>
      </c>
      <c r="AI6" s="146">
        <v>2</v>
      </c>
      <c r="AJ6" s="163" t="s">
        <v>347</v>
      </c>
      <c r="AK6" s="146">
        <v>0</v>
      </c>
      <c r="AL6" s="146">
        <v>0</v>
      </c>
      <c r="AM6" s="146">
        <v>2</v>
      </c>
      <c r="AN6" s="146">
        <v>2</v>
      </c>
      <c r="AO6" s="163" t="s">
        <v>347</v>
      </c>
      <c r="AP6" s="146">
        <v>0</v>
      </c>
      <c r="AQ6" s="146">
        <v>0</v>
      </c>
      <c r="AR6" s="146">
        <v>0</v>
      </c>
      <c r="AS6" s="146">
        <v>0</v>
      </c>
      <c r="AT6" s="146">
        <v>2</v>
      </c>
      <c r="AU6" s="146">
        <v>0</v>
      </c>
      <c r="AV6" s="146">
        <v>0</v>
      </c>
      <c r="AW6" s="146">
        <v>2</v>
      </c>
      <c r="AX6" s="163" t="s">
        <v>347</v>
      </c>
      <c r="AY6" s="146">
        <v>0</v>
      </c>
      <c r="AZ6" s="146">
        <v>1</v>
      </c>
      <c r="BA6" s="146">
        <v>1</v>
      </c>
      <c r="BB6" s="146">
        <v>1</v>
      </c>
      <c r="BC6" s="146">
        <v>0</v>
      </c>
      <c r="BD6" s="146">
        <v>0</v>
      </c>
      <c r="BE6" s="146">
        <v>0</v>
      </c>
      <c r="BF6" s="146">
        <v>471</v>
      </c>
      <c r="BG6" s="146">
        <v>0</v>
      </c>
      <c r="BH6" s="146">
        <v>0</v>
      </c>
      <c r="BI6" s="146">
        <v>0</v>
      </c>
      <c r="BJ6" s="146">
        <v>0</v>
      </c>
      <c r="BK6" s="146">
        <v>0</v>
      </c>
      <c r="BL6" s="146">
        <v>45</v>
      </c>
      <c r="BM6" s="146">
        <v>1</v>
      </c>
      <c r="BN6" s="146">
        <v>19</v>
      </c>
      <c r="BO6" s="146">
        <v>12</v>
      </c>
      <c r="BP6" s="146">
        <v>3</v>
      </c>
      <c r="BQ6" s="146">
        <v>0</v>
      </c>
      <c r="BR6" s="146">
        <v>0</v>
      </c>
      <c r="BS6" s="146">
        <v>4</v>
      </c>
      <c r="BT6" s="146">
        <v>0</v>
      </c>
      <c r="BU6" s="146">
        <v>1</v>
      </c>
      <c r="BV6" s="146">
        <v>0</v>
      </c>
      <c r="BW6" s="146">
        <v>0</v>
      </c>
      <c r="BX6" s="146">
        <v>0</v>
      </c>
      <c r="BY6" s="146">
        <v>0</v>
      </c>
      <c r="BZ6" s="146">
        <v>0</v>
      </c>
      <c r="CA6" s="146">
        <v>0</v>
      </c>
      <c r="CB6" s="146">
        <v>0</v>
      </c>
      <c r="CC6" s="146">
        <v>2</v>
      </c>
      <c r="CD6" s="146">
        <v>0</v>
      </c>
      <c r="CE6" s="146">
        <v>2</v>
      </c>
      <c r="CF6" s="146">
        <v>1</v>
      </c>
      <c r="CG6" s="146">
        <v>3</v>
      </c>
      <c r="CH6" s="146">
        <v>0</v>
      </c>
      <c r="CI6" s="146">
        <v>0</v>
      </c>
      <c r="CJ6" s="146">
        <v>0</v>
      </c>
      <c r="CK6" s="146">
        <v>0</v>
      </c>
      <c r="CL6" s="146">
        <v>0</v>
      </c>
      <c r="CM6" s="146">
        <v>0</v>
      </c>
      <c r="CN6" s="146">
        <v>0</v>
      </c>
      <c r="CO6" s="146">
        <v>0</v>
      </c>
      <c r="CP6" s="146">
        <v>0</v>
      </c>
      <c r="CQ6" s="146">
        <v>0</v>
      </c>
      <c r="CR6" s="146">
        <v>0</v>
      </c>
      <c r="CS6" s="146">
        <v>0</v>
      </c>
      <c r="CT6" s="146">
        <v>0</v>
      </c>
      <c r="CU6" s="146">
        <v>0</v>
      </c>
      <c r="CV6" s="146">
        <v>0</v>
      </c>
      <c r="CW6" s="146">
        <v>0</v>
      </c>
      <c r="CX6" s="146">
        <v>62</v>
      </c>
      <c r="CY6" s="146">
        <v>0</v>
      </c>
      <c r="CZ6" s="146">
        <v>0</v>
      </c>
      <c r="DA6" s="146">
        <v>0</v>
      </c>
      <c r="DB6" s="146">
        <v>0</v>
      </c>
      <c r="DC6" s="146">
        <v>0</v>
      </c>
      <c r="DD6" s="146">
        <v>50</v>
      </c>
      <c r="DE6" s="146">
        <v>1</v>
      </c>
      <c r="DF6" s="160" t="s">
        <v>382</v>
      </c>
      <c r="DG6" s="146">
        <v>2</v>
      </c>
      <c r="DH6" s="160" t="s">
        <v>383</v>
      </c>
      <c r="DI6" s="160" t="s">
        <v>384</v>
      </c>
    </row>
    <row r="7" spans="1:113" ht="63.75" x14ac:dyDescent="0.25">
      <c r="A7" s="159" t="s">
        <v>79</v>
      </c>
      <c r="B7" s="146">
        <v>2</v>
      </c>
      <c r="C7" s="160" t="s">
        <v>31</v>
      </c>
      <c r="D7" s="160" t="s">
        <v>385</v>
      </c>
      <c r="E7" s="160" t="s">
        <v>386</v>
      </c>
      <c r="F7" s="160" t="s">
        <v>387</v>
      </c>
      <c r="G7" s="160" t="s">
        <v>388</v>
      </c>
      <c r="H7" s="160" t="s">
        <v>389</v>
      </c>
      <c r="I7" s="160" t="s">
        <v>390</v>
      </c>
      <c r="J7" s="160" t="s">
        <v>391</v>
      </c>
      <c r="K7" s="160" t="s">
        <v>392</v>
      </c>
      <c r="L7" s="160" t="s">
        <v>393</v>
      </c>
      <c r="M7" s="160" t="s">
        <v>394</v>
      </c>
      <c r="N7" s="160"/>
      <c r="O7" s="160" t="s">
        <v>395</v>
      </c>
      <c r="P7" s="160" t="s">
        <v>396</v>
      </c>
      <c r="Q7" s="160" t="s">
        <v>342</v>
      </c>
      <c r="R7" s="160" t="s">
        <v>397</v>
      </c>
      <c r="S7" s="160" t="s">
        <v>398</v>
      </c>
      <c r="T7" s="160"/>
      <c r="U7" s="160" t="s">
        <v>399</v>
      </c>
      <c r="V7" s="160" t="s">
        <v>400</v>
      </c>
      <c r="W7" s="146">
        <v>5</v>
      </c>
      <c r="X7" s="146">
        <v>1</v>
      </c>
      <c r="Y7" s="146">
        <v>6</v>
      </c>
      <c r="Z7" s="161">
        <v>1.5</v>
      </c>
      <c r="AA7" s="161">
        <v>0.5</v>
      </c>
      <c r="AB7" s="161">
        <v>2</v>
      </c>
      <c r="AC7" s="163" t="s">
        <v>347</v>
      </c>
      <c r="AD7" s="146">
        <v>4</v>
      </c>
      <c r="AE7" s="163" t="s">
        <v>347</v>
      </c>
      <c r="AF7" s="146">
        <v>0</v>
      </c>
      <c r="AG7" s="146">
        <v>0</v>
      </c>
      <c r="AH7" s="146">
        <v>5</v>
      </c>
      <c r="AI7" s="146">
        <v>5</v>
      </c>
      <c r="AJ7" s="163" t="s">
        <v>347</v>
      </c>
      <c r="AK7" s="146">
        <v>0</v>
      </c>
      <c r="AL7" s="146">
        <v>2</v>
      </c>
      <c r="AM7" s="146">
        <v>3</v>
      </c>
      <c r="AN7" s="146">
        <v>5</v>
      </c>
      <c r="AO7" s="163" t="s">
        <v>347</v>
      </c>
      <c r="AP7" s="146">
        <v>0</v>
      </c>
      <c r="AQ7" s="146">
        <v>0</v>
      </c>
      <c r="AR7" s="146">
        <v>0</v>
      </c>
      <c r="AS7" s="146">
        <v>0</v>
      </c>
      <c r="AT7" s="146">
        <v>4</v>
      </c>
      <c r="AU7" s="146">
        <v>1</v>
      </c>
      <c r="AV7" s="146">
        <v>0</v>
      </c>
      <c r="AW7" s="146">
        <v>5</v>
      </c>
      <c r="AX7" s="163" t="s">
        <v>347</v>
      </c>
      <c r="AY7" s="146">
        <v>0</v>
      </c>
      <c r="AZ7" s="146">
        <v>1</v>
      </c>
      <c r="BA7" s="146">
        <v>1</v>
      </c>
      <c r="BB7" s="146">
        <v>1</v>
      </c>
      <c r="BC7" s="146">
        <v>1</v>
      </c>
      <c r="BD7" s="146">
        <v>0</v>
      </c>
      <c r="BE7" s="146">
        <v>0</v>
      </c>
      <c r="BF7" s="146">
        <v>780</v>
      </c>
      <c r="BG7" s="146">
        <v>5</v>
      </c>
      <c r="BH7" s="146">
        <v>0</v>
      </c>
      <c r="BI7" s="146">
        <v>4</v>
      </c>
      <c r="BJ7" s="146">
        <v>0</v>
      </c>
      <c r="BK7" s="146">
        <v>0</v>
      </c>
      <c r="BL7" s="146">
        <v>24</v>
      </c>
      <c r="BM7" s="146">
        <v>6</v>
      </c>
      <c r="BN7" s="146">
        <v>30</v>
      </c>
      <c r="BO7" s="146">
        <v>10</v>
      </c>
      <c r="BP7" s="146">
        <v>0</v>
      </c>
      <c r="BQ7" s="146">
        <v>0</v>
      </c>
      <c r="BR7" s="146">
        <v>0</v>
      </c>
      <c r="BS7" s="146">
        <v>0</v>
      </c>
      <c r="BT7" s="146">
        <v>0</v>
      </c>
      <c r="BU7" s="146">
        <v>0</v>
      </c>
      <c r="BV7" s="146">
        <v>0</v>
      </c>
      <c r="BW7" s="146">
        <v>0</v>
      </c>
      <c r="BX7" s="146">
        <v>0</v>
      </c>
      <c r="BY7" s="146">
        <v>0</v>
      </c>
      <c r="BZ7" s="146">
        <v>2</v>
      </c>
      <c r="CA7" s="146">
        <v>0</v>
      </c>
      <c r="CB7" s="146">
        <v>1</v>
      </c>
      <c r="CC7" s="146">
        <v>3</v>
      </c>
      <c r="CD7" s="146">
        <v>0</v>
      </c>
      <c r="CE7" s="146">
        <v>2</v>
      </c>
      <c r="CF7" s="146">
        <v>0</v>
      </c>
      <c r="CG7" s="146">
        <v>3</v>
      </c>
      <c r="CH7" s="146">
        <v>0</v>
      </c>
      <c r="CI7" s="146">
        <v>7</v>
      </c>
      <c r="CJ7" s="146">
        <v>0</v>
      </c>
      <c r="CK7" s="146">
        <v>0</v>
      </c>
      <c r="CL7" s="146">
        <v>0</v>
      </c>
      <c r="CM7" s="146">
        <v>0</v>
      </c>
      <c r="CN7" s="146">
        <v>0</v>
      </c>
      <c r="CO7" s="146">
        <v>0</v>
      </c>
      <c r="CP7" s="146">
        <v>0</v>
      </c>
      <c r="CQ7" s="146">
        <v>0</v>
      </c>
      <c r="CR7" s="146">
        <v>0</v>
      </c>
      <c r="CS7" s="146">
        <v>2</v>
      </c>
      <c r="CT7" s="146">
        <v>1</v>
      </c>
      <c r="CU7" s="146">
        <v>0</v>
      </c>
      <c r="CV7" s="146">
        <v>27</v>
      </c>
      <c r="CW7" s="146">
        <v>93</v>
      </c>
      <c r="CX7" s="146">
        <v>15</v>
      </c>
      <c r="CY7" s="146">
        <v>1</v>
      </c>
      <c r="CZ7" s="146">
        <v>1</v>
      </c>
      <c r="DA7" s="146">
        <v>0</v>
      </c>
      <c r="DB7" s="146">
        <v>0</v>
      </c>
      <c r="DC7" s="146">
        <v>0</v>
      </c>
      <c r="DD7" s="146">
        <v>35</v>
      </c>
      <c r="DE7" s="146">
        <v>1</v>
      </c>
      <c r="DF7" s="160" t="s">
        <v>401</v>
      </c>
      <c r="DG7" s="146">
        <v>1</v>
      </c>
      <c r="DH7" s="160"/>
      <c r="DI7" s="160"/>
    </row>
    <row r="8" spans="1:113" ht="38.25" x14ac:dyDescent="0.25">
      <c r="A8" s="159" t="s">
        <v>80</v>
      </c>
      <c r="B8" s="146">
        <v>2</v>
      </c>
      <c r="C8" s="160" t="s">
        <v>32</v>
      </c>
      <c r="D8" s="160" t="s">
        <v>402</v>
      </c>
      <c r="E8" s="160" t="s">
        <v>403</v>
      </c>
      <c r="F8" s="160" t="s">
        <v>404</v>
      </c>
      <c r="G8" s="160" t="s">
        <v>405</v>
      </c>
      <c r="H8" s="160" t="s">
        <v>406</v>
      </c>
      <c r="I8" s="160" t="s">
        <v>407</v>
      </c>
      <c r="J8" s="160" t="s">
        <v>408</v>
      </c>
      <c r="K8" s="160" t="s">
        <v>392</v>
      </c>
      <c r="L8" s="160" t="s">
        <v>409</v>
      </c>
      <c r="M8" s="160" t="s">
        <v>410</v>
      </c>
      <c r="N8" s="160"/>
      <c r="O8" s="160" t="s">
        <v>411</v>
      </c>
      <c r="P8" s="160" t="s">
        <v>412</v>
      </c>
      <c r="Q8" s="160" t="s">
        <v>372</v>
      </c>
      <c r="R8" s="160" t="s">
        <v>413</v>
      </c>
      <c r="S8" s="160" t="s">
        <v>414</v>
      </c>
      <c r="T8" s="160"/>
      <c r="U8" s="160" t="s">
        <v>415</v>
      </c>
      <c r="V8" s="160" t="s">
        <v>416</v>
      </c>
      <c r="W8" s="146">
        <v>4</v>
      </c>
      <c r="X8" s="146">
        <v>0</v>
      </c>
      <c r="Y8" s="146">
        <v>4</v>
      </c>
      <c r="Z8" s="161">
        <v>4</v>
      </c>
      <c r="AA8" s="161">
        <v>0</v>
      </c>
      <c r="AB8" s="161">
        <v>4</v>
      </c>
      <c r="AC8" s="163" t="s">
        <v>347</v>
      </c>
      <c r="AD8" s="146">
        <v>4</v>
      </c>
      <c r="AE8" s="163" t="s">
        <v>347</v>
      </c>
      <c r="AF8" s="146">
        <v>0</v>
      </c>
      <c r="AG8" s="146">
        <v>0</v>
      </c>
      <c r="AH8" s="146">
        <v>4</v>
      </c>
      <c r="AI8" s="146">
        <v>4</v>
      </c>
      <c r="AJ8" s="163" t="s">
        <v>347</v>
      </c>
      <c r="AK8" s="146">
        <v>0</v>
      </c>
      <c r="AL8" s="146">
        <v>1</v>
      </c>
      <c r="AM8" s="146">
        <v>3</v>
      </c>
      <c r="AN8" s="146">
        <v>4</v>
      </c>
      <c r="AO8" s="163" t="s">
        <v>347</v>
      </c>
      <c r="AP8" s="146">
        <v>0</v>
      </c>
      <c r="AQ8" s="146">
        <v>0</v>
      </c>
      <c r="AR8" s="146">
        <v>0</v>
      </c>
      <c r="AS8" s="146">
        <v>0</v>
      </c>
      <c r="AT8" s="146">
        <v>3</v>
      </c>
      <c r="AU8" s="146">
        <v>1</v>
      </c>
      <c r="AV8" s="146">
        <v>0</v>
      </c>
      <c r="AW8" s="146">
        <v>4</v>
      </c>
      <c r="AX8" s="163" t="s">
        <v>347</v>
      </c>
      <c r="AY8" s="146">
        <v>0</v>
      </c>
      <c r="AZ8" s="146">
        <v>1</v>
      </c>
      <c r="BA8" s="146">
        <v>1</v>
      </c>
      <c r="BB8" s="146">
        <v>1</v>
      </c>
      <c r="BC8" s="146">
        <v>1</v>
      </c>
      <c r="BD8" s="146">
        <v>1</v>
      </c>
      <c r="BE8" s="146">
        <v>1</v>
      </c>
      <c r="BF8" s="146">
        <v>18</v>
      </c>
      <c r="BG8" s="146">
        <v>2</v>
      </c>
      <c r="BH8" s="146">
        <v>0</v>
      </c>
      <c r="BI8" s="146">
        <v>3</v>
      </c>
      <c r="BJ8" s="146">
        <v>0</v>
      </c>
      <c r="BK8" s="146">
        <v>0</v>
      </c>
      <c r="BL8" s="146">
        <v>8</v>
      </c>
      <c r="BM8" s="146">
        <v>0</v>
      </c>
      <c r="BN8" s="146">
        <v>0</v>
      </c>
      <c r="BO8" s="146">
        <v>0</v>
      </c>
      <c r="BP8" s="146">
        <v>0</v>
      </c>
      <c r="BQ8" s="146">
        <v>0</v>
      </c>
      <c r="BR8" s="146">
        <v>0</v>
      </c>
      <c r="BS8" s="146">
        <v>0</v>
      </c>
      <c r="BT8" s="146">
        <v>0</v>
      </c>
      <c r="BU8" s="146">
        <v>0</v>
      </c>
      <c r="BV8" s="146">
        <v>0</v>
      </c>
      <c r="BW8" s="146">
        <v>0</v>
      </c>
      <c r="BX8" s="146">
        <v>0</v>
      </c>
      <c r="BY8" s="146">
        <v>0</v>
      </c>
      <c r="BZ8" s="146">
        <v>1</v>
      </c>
      <c r="CA8" s="146">
        <v>0</v>
      </c>
      <c r="CB8" s="146">
        <v>0</v>
      </c>
      <c r="CC8" s="146">
        <v>1</v>
      </c>
      <c r="CD8" s="146">
        <v>0</v>
      </c>
      <c r="CE8" s="146">
        <v>0</v>
      </c>
      <c r="CF8" s="146">
        <v>0</v>
      </c>
      <c r="CG8" s="146">
        <v>0</v>
      </c>
      <c r="CH8" s="146">
        <v>0</v>
      </c>
      <c r="CI8" s="146">
        <v>2</v>
      </c>
      <c r="CJ8" s="146">
        <v>0</v>
      </c>
      <c r="CK8" s="146">
        <v>0</v>
      </c>
      <c r="CL8" s="146">
        <v>0</v>
      </c>
      <c r="CM8" s="146">
        <v>0</v>
      </c>
      <c r="CN8" s="146">
        <v>0</v>
      </c>
      <c r="CO8" s="146">
        <v>0</v>
      </c>
      <c r="CP8" s="146">
        <v>0</v>
      </c>
      <c r="CQ8" s="146">
        <v>0</v>
      </c>
      <c r="CR8" s="146">
        <v>0</v>
      </c>
      <c r="CS8" s="146">
        <v>0</v>
      </c>
      <c r="CT8" s="146">
        <v>0</v>
      </c>
      <c r="CU8" s="146">
        <v>0</v>
      </c>
      <c r="CV8" s="146">
        <v>29</v>
      </c>
      <c r="CW8" s="146">
        <v>0</v>
      </c>
      <c r="CX8" s="146">
        <v>68</v>
      </c>
      <c r="CY8" s="146">
        <v>1</v>
      </c>
      <c r="CZ8" s="146">
        <v>1</v>
      </c>
      <c r="DA8" s="146">
        <v>0</v>
      </c>
      <c r="DB8" s="146">
        <v>0</v>
      </c>
      <c r="DC8" s="146">
        <v>0</v>
      </c>
      <c r="DD8" s="146">
        <v>10</v>
      </c>
      <c r="DE8" s="146">
        <v>1</v>
      </c>
      <c r="DF8" s="160" t="s">
        <v>417</v>
      </c>
      <c r="DG8" s="146">
        <v>1</v>
      </c>
      <c r="DH8" s="160" t="s">
        <v>418</v>
      </c>
      <c r="DI8" s="160" t="s">
        <v>419</v>
      </c>
    </row>
    <row r="9" spans="1:113" ht="25.5" x14ac:dyDescent="0.25">
      <c r="A9" s="159" t="s">
        <v>81</v>
      </c>
      <c r="B9" s="146">
        <v>2</v>
      </c>
      <c r="C9" s="160" t="s">
        <v>33</v>
      </c>
      <c r="D9" s="160" t="s">
        <v>420</v>
      </c>
      <c r="E9" s="160" t="s">
        <v>421</v>
      </c>
      <c r="F9" s="160" t="s">
        <v>422</v>
      </c>
      <c r="G9" s="160" t="s">
        <v>423</v>
      </c>
      <c r="H9" s="160" t="s">
        <v>424</v>
      </c>
      <c r="I9" s="160" t="s">
        <v>425</v>
      </c>
      <c r="J9" s="160" t="s">
        <v>426</v>
      </c>
      <c r="K9" s="160" t="s">
        <v>342</v>
      </c>
      <c r="L9" s="160" t="s">
        <v>427</v>
      </c>
      <c r="M9" s="160" t="s">
        <v>428</v>
      </c>
      <c r="N9" s="160"/>
      <c r="O9" s="160" t="s">
        <v>429</v>
      </c>
      <c r="P9" s="160" t="s">
        <v>430</v>
      </c>
      <c r="Q9" s="160" t="s">
        <v>342</v>
      </c>
      <c r="R9" s="160" t="s">
        <v>431</v>
      </c>
      <c r="S9" s="160" t="s">
        <v>432</v>
      </c>
      <c r="T9" s="160"/>
      <c r="U9" s="160" t="s">
        <v>433</v>
      </c>
      <c r="V9" s="160" t="s">
        <v>434</v>
      </c>
      <c r="W9" s="146">
        <v>4</v>
      </c>
      <c r="X9" s="146">
        <v>0</v>
      </c>
      <c r="Y9" s="146">
        <v>4</v>
      </c>
      <c r="Z9" s="161">
        <v>3</v>
      </c>
      <c r="AA9" s="161">
        <v>0</v>
      </c>
      <c r="AB9" s="161">
        <v>3</v>
      </c>
      <c r="AC9" s="163" t="s">
        <v>347</v>
      </c>
      <c r="AD9" s="146">
        <v>3</v>
      </c>
      <c r="AE9" s="163" t="s">
        <v>347</v>
      </c>
      <c r="AF9" s="146">
        <v>0</v>
      </c>
      <c r="AG9" s="146">
        <v>1</v>
      </c>
      <c r="AH9" s="146">
        <v>3</v>
      </c>
      <c r="AI9" s="146">
        <v>4</v>
      </c>
      <c r="AJ9" s="163" t="s">
        <v>347</v>
      </c>
      <c r="AK9" s="146">
        <v>1</v>
      </c>
      <c r="AL9" s="146">
        <v>0</v>
      </c>
      <c r="AM9" s="146">
        <v>3</v>
      </c>
      <c r="AN9" s="146">
        <v>4</v>
      </c>
      <c r="AO9" s="163" t="s">
        <v>347</v>
      </c>
      <c r="AP9" s="146">
        <v>0</v>
      </c>
      <c r="AQ9" s="146">
        <v>0</v>
      </c>
      <c r="AR9" s="146">
        <v>0</v>
      </c>
      <c r="AS9" s="146">
        <v>0</v>
      </c>
      <c r="AT9" s="146">
        <v>4</v>
      </c>
      <c r="AU9" s="146">
        <v>0</v>
      </c>
      <c r="AV9" s="146">
        <v>0</v>
      </c>
      <c r="AW9" s="146">
        <v>4</v>
      </c>
      <c r="AX9" s="163" t="s">
        <v>347</v>
      </c>
      <c r="AY9" s="146">
        <v>0</v>
      </c>
      <c r="AZ9" s="146">
        <v>1</v>
      </c>
      <c r="BA9" s="146">
        <v>1</v>
      </c>
      <c r="BB9" s="146">
        <v>1</v>
      </c>
      <c r="BC9" s="146">
        <v>0</v>
      </c>
      <c r="BD9" s="146">
        <v>0</v>
      </c>
      <c r="BE9" s="146">
        <v>0</v>
      </c>
      <c r="BF9" s="146">
        <v>1000</v>
      </c>
      <c r="BG9" s="146">
        <v>9</v>
      </c>
      <c r="BH9" s="146">
        <v>0</v>
      </c>
      <c r="BI9" s="146">
        <v>0</v>
      </c>
      <c r="BJ9" s="146">
        <v>0</v>
      </c>
      <c r="BK9" s="146">
        <v>0</v>
      </c>
      <c r="BL9" s="146">
        <v>39</v>
      </c>
      <c r="BM9" s="146">
        <v>1</v>
      </c>
      <c r="BN9" s="146">
        <v>9</v>
      </c>
      <c r="BO9" s="146">
        <v>1</v>
      </c>
      <c r="BP9" s="146">
        <v>1</v>
      </c>
      <c r="BQ9" s="146">
        <v>0</v>
      </c>
      <c r="BR9" s="146">
        <v>0</v>
      </c>
      <c r="BS9" s="146">
        <v>0</v>
      </c>
      <c r="BT9" s="146">
        <v>1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1</v>
      </c>
      <c r="CC9" s="146">
        <v>1</v>
      </c>
      <c r="CD9" s="146">
        <v>0</v>
      </c>
      <c r="CE9" s="146">
        <v>1</v>
      </c>
      <c r="CF9" s="146">
        <v>0</v>
      </c>
      <c r="CG9" s="146">
        <v>0</v>
      </c>
      <c r="CH9" s="146">
        <v>0</v>
      </c>
      <c r="CI9" s="146">
        <v>5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3</v>
      </c>
      <c r="CT9" s="146">
        <v>0</v>
      </c>
      <c r="CU9" s="146">
        <v>0</v>
      </c>
      <c r="CV9" s="146">
        <v>73</v>
      </c>
      <c r="CW9" s="146">
        <v>6</v>
      </c>
      <c r="CX9" s="146">
        <v>1036</v>
      </c>
      <c r="CY9" s="146">
        <v>0</v>
      </c>
      <c r="CZ9" s="146">
        <v>0</v>
      </c>
      <c r="DA9" s="146">
        <v>0</v>
      </c>
      <c r="DB9" s="146">
        <v>0</v>
      </c>
      <c r="DC9" s="146">
        <v>1</v>
      </c>
      <c r="DD9" s="146">
        <v>10</v>
      </c>
      <c r="DE9" s="146">
        <v>1</v>
      </c>
      <c r="DF9" s="160" t="s">
        <v>435</v>
      </c>
      <c r="DG9" s="146">
        <v>2</v>
      </c>
      <c r="DH9" s="160" t="s">
        <v>436</v>
      </c>
      <c r="DI9" s="160"/>
    </row>
    <row r="10" spans="1:113" ht="38.25" x14ac:dyDescent="0.25">
      <c r="A10" s="159" t="s">
        <v>82</v>
      </c>
      <c r="B10" s="146">
        <v>2</v>
      </c>
      <c r="C10" s="160" t="s">
        <v>34</v>
      </c>
      <c r="D10" s="160" t="s">
        <v>437</v>
      </c>
      <c r="E10" s="160" t="s">
        <v>438</v>
      </c>
      <c r="F10" s="160" t="s">
        <v>439</v>
      </c>
      <c r="G10" s="160" t="s">
        <v>440</v>
      </c>
      <c r="H10" s="160" t="s">
        <v>441</v>
      </c>
      <c r="I10" s="160" t="s">
        <v>442</v>
      </c>
      <c r="J10" s="160" t="s">
        <v>443</v>
      </c>
      <c r="K10" s="160" t="s">
        <v>392</v>
      </c>
      <c r="L10" s="160" t="s">
        <v>444</v>
      </c>
      <c r="M10" s="160" t="s">
        <v>445</v>
      </c>
      <c r="N10" s="160" t="s">
        <v>375</v>
      </c>
      <c r="O10" s="160" t="s">
        <v>446</v>
      </c>
      <c r="P10" s="160" t="s">
        <v>447</v>
      </c>
      <c r="Q10" s="160" t="s">
        <v>392</v>
      </c>
      <c r="R10" s="160" t="s">
        <v>444</v>
      </c>
      <c r="S10" s="160" t="s">
        <v>445</v>
      </c>
      <c r="T10" s="160" t="s">
        <v>375</v>
      </c>
      <c r="U10" s="160" t="s">
        <v>448</v>
      </c>
      <c r="V10" s="160" t="s">
        <v>447</v>
      </c>
      <c r="W10" s="146">
        <v>1</v>
      </c>
      <c r="X10" s="146">
        <v>0</v>
      </c>
      <c r="Y10" s="146">
        <v>1</v>
      </c>
      <c r="Z10" s="161">
        <v>1</v>
      </c>
      <c r="AA10" s="161">
        <v>0</v>
      </c>
      <c r="AB10" s="161">
        <v>1</v>
      </c>
      <c r="AC10" s="163" t="s">
        <v>347</v>
      </c>
      <c r="AD10" s="146">
        <v>1</v>
      </c>
      <c r="AE10" s="163" t="s">
        <v>347</v>
      </c>
      <c r="AF10" s="146">
        <v>0</v>
      </c>
      <c r="AG10" s="146">
        <v>0</v>
      </c>
      <c r="AH10" s="146">
        <v>1</v>
      </c>
      <c r="AI10" s="146">
        <v>1</v>
      </c>
      <c r="AJ10" s="163" t="s">
        <v>347</v>
      </c>
      <c r="AK10" s="146">
        <v>0</v>
      </c>
      <c r="AL10" s="146">
        <v>0</v>
      </c>
      <c r="AM10" s="146">
        <v>1</v>
      </c>
      <c r="AN10" s="146">
        <v>1</v>
      </c>
      <c r="AO10" s="163" t="s">
        <v>347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1</v>
      </c>
      <c r="AV10" s="146">
        <v>0</v>
      </c>
      <c r="AW10" s="146">
        <v>1</v>
      </c>
      <c r="AX10" s="163" t="s">
        <v>347</v>
      </c>
      <c r="AY10" s="146">
        <v>0</v>
      </c>
      <c r="AZ10" s="146">
        <v>1</v>
      </c>
      <c r="BA10" s="146">
        <v>1</v>
      </c>
      <c r="BB10" s="146">
        <v>0</v>
      </c>
      <c r="BC10" s="146">
        <v>1</v>
      </c>
      <c r="BD10" s="146">
        <v>0</v>
      </c>
      <c r="BE10" s="146">
        <v>0</v>
      </c>
      <c r="BF10" s="146">
        <v>20</v>
      </c>
      <c r="BG10" s="146">
        <v>0</v>
      </c>
      <c r="BH10" s="146">
        <v>0</v>
      </c>
      <c r="BI10" s="146">
        <v>0</v>
      </c>
      <c r="BJ10" s="146">
        <v>0</v>
      </c>
      <c r="BK10" s="146">
        <v>0</v>
      </c>
      <c r="BL10" s="146">
        <v>7</v>
      </c>
      <c r="BM10" s="146">
        <v>0</v>
      </c>
      <c r="BN10" s="146">
        <v>20</v>
      </c>
      <c r="BO10" s="146">
        <v>3</v>
      </c>
      <c r="BP10" s="146">
        <v>1</v>
      </c>
      <c r="BQ10" s="146">
        <v>0</v>
      </c>
      <c r="BR10" s="146">
        <v>0</v>
      </c>
      <c r="BS10" s="146">
        <v>0</v>
      </c>
      <c r="BT10" s="146">
        <v>1</v>
      </c>
      <c r="BU10" s="146">
        <v>0</v>
      </c>
      <c r="BV10" s="146">
        <v>0</v>
      </c>
      <c r="BW10" s="146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1</v>
      </c>
      <c r="CE10" s="146">
        <v>0</v>
      </c>
      <c r="CF10" s="146">
        <v>0</v>
      </c>
      <c r="CG10" s="146">
        <v>0</v>
      </c>
      <c r="CH10" s="146">
        <v>0</v>
      </c>
      <c r="CI10" s="146">
        <v>3</v>
      </c>
      <c r="CJ10" s="146">
        <v>0</v>
      </c>
      <c r="CK10" s="146">
        <v>0</v>
      </c>
      <c r="CL10" s="146">
        <v>0</v>
      </c>
      <c r="CM10" s="146">
        <v>0</v>
      </c>
      <c r="CN10" s="146">
        <v>0</v>
      </c>
      <c r="CO10" s="146">
        <v>0</v>
      </c>
      <c r="CP10" s="146">
        <v>0</v>
      </c>
      <c r="CQ10" s="146">
        <v>0</v>
      </c>
      <c r="CR10" s="146">
        <v>0</v>
      </c>
      <c r="CS10" s="146">
        <v>0</v>
      </c>
      <c r="CT10" s="146">
        <v>0</v>
      </c>
      <c r="CU10" s="146">
        <v>0</v>
      </c>
      <c r="CV10" s="146">
        <v>0</v>
      </c>
      <c r="CW10" s="146">
        <v>0</v>
      </c>
      <c r="CX10" s="146">
        <v>0</v>
      </c>
      <c r="CY10" s="146">
        <v>1</v>
      </c>
      <c r="CZ10" s="146">
        <v>0</v>
      </c>
      <c r="DA10" s="146">
        <v>0</v>
      </c>
      <c r="DB10" s="146">
        <v>0</v>
      </c>
      <c r="DC10" s="146">
        <v>0</v>
      </c>
      <c r="DD10" s="146">
        <v>90</v>
      </c>
      <c r="DE10" s="146">
        <v>1</v>
      </c>
      <c r="DF10" s="160" t="s">
        <v>449</v>
      </c>
      <c r="DG10" s="146">
        <v>1</v>
      </c>
      <c r="DH10" s="160" t="s">
        <v>450</v>
      </c>
      <c r="DI10" s="160" t="s">
        <v>375</v>
      </c>
    </row>
    <row r="11" spans="1:113" ht="25.5" x14ac:dyDescent="0.25">
      <c r="A11" s="159" t="s">
        <v>83</v>
      </c>
      <c r="B11" s="146">
        <v>2</v>
      </c>
      <c r="C11" s="160" t="s">
        <v>35</v>
      </c>
      <c r="D11" s="160" t="s">
        <v>451</v>
      </c>
      <c r="E11" s="160" t="s">
        <v>452</v>
      </c>
      <c r="F11" s="160" t="s">
        <v>453</v>
      </c>
      <c r="G11" s="160" t="s">
        <v>454</v>
      </c>
      <c r="H11" s="160" t="s">
        <v>455</v>
      </c>
      <c r="I11" s="160" t="s">
        <v>456</v>
      </c>
      <c r="J11" s="160" t="s">
        <v>457</v>
      </c>
      <c r="K11" s="160" t="s">
        <v>342</v>
      </c>
      <c r="L11" s="160" t="s">
        <v>373</v>
      </c>
      <c r="M11" s="160" t="s">
        <v>458</v>
      </c>
      <c r="N11" s="160"/>
      <c r="O11" s="160" t="s">
        <v>459</v>
      </c>
      <c r="P11" s="164"/>
      <c r="Q11" s="160" t="s">
        <v>342</v>
      </c>
      <c r="R11" s="160" t="s">
        <v>460</v>
      </c>
      <c r="S11" s="160" t="s">
        <v>461</v>
      </c>
      <c r="T11" s="160"/>
      <c r="U11" s="164"/>
      <c r="V11" s="164"/>
      <c r="W11" s="146">
        <v>7</v>
      </c>
      <c r="X11" s="146">
        <v>0</v>
      </c>
      <c r="Y11" s="146">
        <v>7</v>
      </c>
      <c r="Z11" s="161">
        <v>7</v>
      </c>
      <c r="AA11" s="161">
        <v>0</v>
      </c>
      <c r="AB11" s="161">
        <v>7</v>
      </c>
      <c r="AC11" s="163" t="s">
        <v>347</v>
      </c>
      <c r="AD11" s="146">
        <v>7</v>
      </c>
      <c r="AE11" s="163" t="s">
        <v>347</v>
      </c>
      <c r="AF11" s="146">
        <v>0</v>
      </c>
      <c r="AG11" s="146">
        <v>1</v>
      </c>
      <c r="AH11" s="146">
        <v>6</v>
      </c>
      <c r="AI11" s="146">
        <v>7</v>
      </c>
      <c r="AJ11" s="163" t="s">
        <v>347</v>
      </c>
      <c r="AK11" s="146">
        <v>0</v>
      </c>
      <c r="AL11" s="146">
        <v>1</v>
      </c>
      <c r="AM11" s="146">
        <v>6</v>
      </c>
      <c r="AN11" s="146">
        <v>7</v>
      </c>
      <c r="AO11" s="163" t="s">
        <v>347</v>
      </c>
      <c r="AP11" s="146">
        <v>0</v>
      </c>
      <c r="AQ11" s="146">
        <v>0</v>
      </c>
      <c r="AR11" s="146">
        <v>0</v>
      </c>
      <c r="AS11" s="146">
        <v>0</v>
      </c>
      <c r="AT11" s="146">
        <v>6</v>
      </c>
      <c r="AU11" s="146">
        <v>1</v>
      </c>
      <c r="AV11" s="146">
        <v>0</v>
      </c>
      <c r="AW11" s="146">
        <v>7</v>
      </c>
      <c r="AX11" s="163" t="s">
        <v>347</v>
      </c>
      <c r="AY11" s="146">
        <v>0</v>
      </c>
      <c r="AZ11" s="146">
        <v>1</v>
      </c>
      <c r="BA11" s="146">
        <v>1</v>
      </c>
      <c r="BB11" s="146">
        <v>1</v>
      </c>
      <c r="BC11" s="146">
        <v>0</v>
      </c>
      <c r="BD11" s="146">
        <v>0</v>
      </c>
      <c r="BE11" s="146">
        <v>0</v>
      </c>
      <c r="BF11" s="146">
        <v>100</v>
      </c>
      <c r="BG11" s="146">
        <v>6</v>
      </c>
      <c r="BH11" s="146">
        <v>0</v>
      </c>
      <c r="BI11" s="146">
        <v>0</v>
      </c>
      <c r="BJ11" s="146">
        <v>0</v>
      </c>
      <c r="BK11" s="146">
        <v>6</v>
      </c>
      <c r="BL11" s="146">
        <v>45</v>
      </c>
      <c r="BM11" s="146">
        <v>0</v>
      </c>
      <c r="BN11" s="146">
        <v>20</v>
      </c>
      <c r="BO11" s="146">
        <v>2</v>
      </c>
      <c r="BP11" s="146">
        <v>2</v>
      </c>
      <c r="BQ11" s="146">
        <v>0</v>
      </c>
      <c r="BR11" s="146">
        <v>0</v>
      </c>
      <c r="BS11" s="146">
        <v>0</v>
      </c>
      <c r="BT11" s="146">
        <v>5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5</v>
      </c>
      <c r="CA11" s="146">
        <v>0</v>
      </c>
      <c r="CB11" s="146">
        <v>1</v>
      </c>
      <c r="CC11" s="146">
        <v>5</v>
      </c>
      <c r="CD11" s="146">
        <v>1</v>
      </c>
      <c r="CE11" s="146">
        <v>1</v>
      </c>
      <c r="CF11" s="146">
        <v>1</v>
      </c>
      <c r="CG11" s="146">
        <v>1</v>
      </c>
      <c r="CH11" s="146">
        <v>0</v>
      </c>
      <c r="CI11" s="146">
        <v>4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2</v>
      </c>
      <c r="CU11" s="146">
        <v>0</v>
      </c>
      <c r="CV11" s="146">
        <v>70</v>
      </c>
      <c r="CW11" s="146">
        <v>95</v>
      </c>
      <c r="CX11" s="146">
        <v>196</v>
      </c>
      <c r="CY11" s="146">
        <v>0</v>
      </c>
      <c r="CZ11" s="146">
        <v>1</v>
      </c>
      <c r="DA11" s="146">
        <v>0</v>
      </c>
      <c r="DB11" s="146">
        <v>0</v>
      </c>
      <c r="DC11" s="146">
        <v>1</v>
      </c>
      <c r="DD11" s="146">
        <v>40</v>
      </c>
      <c r="DE11" s="146">
        <v>0</v>
      </c>
      <c r="DF11" s="160"/>
      <c r="DG11" s="146">
        <v>1</v>
      </c>
      <c r="DH11" s="160" t="s">
        <v>462</v>
      </c>
      <c r="DI11" s="160"/>
    </row>
    <row r="12" spans="1:113" ht="25.5" x14ac:dyDescent="0.25">
      <c r="A12" s="159" t="s">
        <v>84</v>
      </c>
      <c r="B12" s="146">
        <v>2</v>
      </c>
      <c r="C12" s="160" t="s">
        <v>36</v>
      </c>
      <c r="D12" s="160" t="s">
        <v>463</v>
      </c>
      <c r="E12" s="160" t="s">
        <v>464</v>
      </c>
      <c r="F12" s="160" t="s">
        <v>465</v>
      </c>
      <c r="G12" s="160" t="s">
        <v>466</v>
      </c>
      <c r="H12" s="160" t="s">
        <v>467</v>
      </c>
      <c r="I12" s="160" t="s">
        <v>468</v>
      </c>
      <c r="J12" s="160" t="s">
        <v>469</v>
      </c>
      <c r="K12" s="160" t="s">
        <v>342</v>
      </c>
      <c r="L12" s="160" t="s">
        <v>393</v>
      </c>
      <c r="M12" s="160" t="s">
        <v>470</v>
      </c>
      <c r="N12" s="160"/>
      <c r="O12" s="160" t="s">
        <v>471</v>
      </c>
      <c r="P12" s="160" t="s">
        <v>472</v>
      </c>
      <c r="Q12" s="160" t="s">
        <v>342</v>
      </c>
      <c r="R12" s="160" t="s">
        <v>373</v>
      </c>
      <c r="S12" s="160" t="s">
        <v>473</v>
      </c>
      <c r="T12" s="160"/>
      <c r="U12" s="160" t="s">
        <v>474</v>
      </c>
      <c r="V12" s="160" t="s">
        <v>475</v>
      </c>
      <c r="W12" s="146">
        <v>6</v>
      </c>
      <c r="X12" s="146">
        <v>1</v>
      </c>
      <c r="Y12" s="146">
        <v>7</v>
      </c>
      <c r="Z12" s="161">
        <v>5.25</v>
      </c>
      <c r="AA12" s="161">
        <v>0.5</v>
      </c>
      <c r="AB12" s="161">
        <v>5.75</v>
      </c>
      <c r="AC12" s="163" t="s">
        <v>347</v>
      </c>
      <c r="AD12" s="146">
        <v>5</v>
      </c>
      <c r="AE12" s="163" t="s">
        <v>347</v>
      </c>
      <c r="AF12" s="146">
        <v>1</v>
      </c>
      <c r="AG12" s="146">
        <v>0</v>
      </c>
      <c r="AH12" s="146">
        <v>5</v>
      </c>
      <c r="AI12" s="146">
        <v>6</v>
      </c>
      <c r="AJ12" s="163" t="s">
        <v>347</v>
      </c>
      <c r="AK12" s="146">
        <v>1</v>
      </c>
      <c r="AL12" s="146">
        <v>0</v>
      </c>
      <c r="AM12" s="146">
        <v>5</v>
      </c>
      <c r="AN12" s="146">
        <v>6</v>
      </c>
      <c r="AO12" s="163" t="s">
        <v>347</v>
      </c>
      <c r="AP12" s="146">
        <v>0</v>
      </c>
      <c r="AQ12" s="146">
        <v>0</v>
      </c>
      <c r="AR12" s="146">
        <v>0</v>
      </c>
      <c r="AS12" s="146">
        <v>0</v>
      </c>
      <c r="AT12" s="146">
        <v>4</v>
      </c>
      <c r="AU12" s="146">
        <v>1</v>
      </c>
      <c r="AV12" s="146">
        <v>1</v>
      </c>
      <c r="AW12" s="146">
        <v>6</v>
      </c>
      <c r="AX12" s="163" t="s">
        <v>347</v>
      </c>
      <c r="AY12" s="146">
        <v>0</v>
      </c>
      <c r="AZ12" s="146">
        <v>1</v>
      </c>
      <c r="BA12" s="146">
        <v>1</v>
      </c>
      <c r="BB12" s="146">
        <v>1</v>
      </c>
      <c r="BC12" s="146">
        <v>1</v>
      </c>
      <c r="BD12" s="146">
        <v>0</v>
      </c>
      <c r="BE12" s="146">
        <v>0</v>
      </c>
      <c r="BF12" s="146">
        <v>122</v>
      </c>
      <c r="BG12" s="146">
        <v>1</v>
      </c>
      <c r="BH12" s="146">
        <v>0</v>
      </c>
      <c r="BI12" s="146">
        <v>2</v>
      </c>
      <c r="BJ12" s="146">
        <v>0</v>
      </c>
      <c r="BK12" s="146">
        <v>0</v>
      </c>
      <c r="BL12" s="146">
        <v>11</v>
      </c>
      <c r="BM12" s="146">
        <v>0</v>
      </c>
      <c r="BN12" s="146">
        <v>9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3</v>
      </c>
      <c r="CD12" s="146">
        <v>2</v>
      </c>
      <c r="CE12" s="146">
        <v>0</v>
      </c>
      <c r="CF12" s="146">
        <v>0</v>
      </c>
      <c r="CG12" s="146">
        <v>0</v>
      </c>
      <c r="CH12" s="146">
        <v>0</v>
      </c>
      <c r="CI12" s="146">
        <v>5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1</v>
      </c>
      <c r="CU12" s="146">
        <v>0</v>
      </c>
      <c r="CV12" s="146">
        <v>11</v>
      </c>
      <c r="CW12" s="146">
        <v>1</v>
      </c>
      <c r="CX12" s="146">
        <v>3</v>
      </c>
      <c r="CY12" s="146">
        <v>1</v>
      </c>
      <c r="CZ12" s="146">
        <v>1</v>
      </c>
      <c r="DA12" s="146">
        <v>0</v>
      </c>
      <c r="DB12" s="146">
        <v>0</v>
      </c>
      <c r="DC12" s="146">
        <v>0</v>
      </c>
      <c r="DD12" s="146">
        <v>70</v>
      </c>
      <c r="DE12" s="146">
        <v>0</v>
      </c>
      <c r="DF12" s="160"/>
      <c r="DG12" s="146">
        <v>2</v>
      </c>
      <c r="DH12" s="160" t="s">
        <v>476</v>
      </c>
      <c r="DI12" s="160"/>
    </row>
    <row r="13" spans="1:113" ht="51" x14ac:dyDescent="0.25">
      <c r="A13" s="159" t="s">
        <v>85</v>
      </c>
      <c r="B13" s="146">
        <v>2</v>
      </c>
      <c r="C13" s="160" t="s">
        <v>37</v>
      </c>
      <c r="D13" s="160" t="s">
        <v>477</v>
      </c>
      <c r="E13" s="160" t="s">
        <v>478</v>
      </c>
      <c r="F13" s="160" t="s">
        <v>479</v>
      </c>
      <c r="G13" s="160" t="s">
        <v>480</v>
      </c>
      <c r="H13" s="160" t="s">
        <v>481</v>
      </c>
      <c r="I13" s="160" t="s">
        <v>482</v>
      </c>
      <c r="J13" s="160" t="s">
        <v>469</v>
      </c>
      <c r="K13" s="160" t="s">
        <v>392</v>
      </c>
      <c r="L13" s="160" t="s">
        <v>483</v>
      </c>
      <c r="M13" s="160" t="s">
        <v>484</v>
      </c>
      <c r="N13" s="160" t="s">
        <v>375</v>
      </c>
      <c r="O13" s="160" t="s">
        <v>485</v>
      </c>
      <c r="P13" s="160" t="s">
        <v>486</v>
      </c>
      <c r="Q13" s="160" t="s">
        <v>342</v>
      </c>
      <c r="R13" s="160" t="s">
        <v>487</v>
      </c>
      <c r="S13" s="160" t="s">
        <v>488</v>
      </c>
      <c r="T13" s="160" t="s">
        <v>375</v>
      </c>
      <c r="U13" s="160" t="s">
        <v>489</v>
      </c>
      <c r="V13" s="160" t="s">
        <v>490</v>
      </c>
      <c r="W13" s="146">
        <v>5</v>
      </c>
      <c r="X13" s="146">
        <v>0</v>
      </c>
      <c r="Y13" s="146">
        <v>5</v>
      </c>
      <c r="Z13" s="161">
        <v>1.2</v>
      </c>
      <c r="AA13" s="161">
        <v>0</v>
      </c>
      <c r="AB13" s="161">
        <v>1.2</v>
      </c>
      <c r="AC13" s="163" t="s">
        <v>347</v>
      </c>
      <c r="AD13" s="146">
        <v>5</v>
      </c>
      <c r="AE13" s="163" t="s">
        <v>347</v>
      </c>
      <c r="AF13" s="146">
        <v>0</v>
      </c>
      <c r="AG13" s="146">
        <v>0</v>
      </c>
      <c r="AH13" s="146">
        <v>5</v>
      </c>
      <c r="AI13" s="146">
        <v>5</v>
      </c>
      <c r="AJ13" s="163" t="s">
        <v>347</v>
      </c>
      <c r="AK13" s="146">
        <v>0</v>
      </c>
      <c r="AL13" s="146">
        <v>0</v>
      </c>
      <c r="AM13" s="146">
        <v>5</v>
      </c>
      <c r="AN13" s="146">
        <v>5</v>
      </c>
      <c r="AO13" s="163" t="s">
        <v>347</v>
      </c>
      <c r="AP13" s="146">
        <v>0</v>
      </c>
      <c r="AQ13" s="146">
        <v>0</v>
      </c>
      <c r="AR13" s="146">
        <v>0</v>
      </c>
      <c r="AS13" s="146">
        <v>0</v>
      </c>
      <c r="AT13" s="146">
        <v>5</v>
      </c>
      <c r="AU13" s="146">
        <v>0</v>
      </c>
      <c r="AV13" s="146">
        <v>0</v>
      </c>
      <c r="AW13" s="146">
        <v>5</v>
      </c>
      <c r="AX13" s="163" t="s">
        <v>347</v>
      </c>
      <c r="AY13" s="146">
        <v>0</v>
      </c>
      <c r="AZ13" s="146">
        <v>1</v>
      </c>
      <c r="BA13" s="146">
        <v>1</v>
      </c>
      <c r="BB13" s="146">
        <v>1</v>
      </c>
      <c r="BC13" s="146">
        <v>2</v>
      </c>
      <c r="BD13" s="146">
        <v>0</v>
      </c>
      <c r="BE13" s="146">
        <v>0</v>
      </c>
      <c r="BF13" s="146">
        <v>310</v>
      </c>
      <c r="BG13" s="146">
        <v>1</v>
      </c>
      <c r="BH13" s="146">
        <v>0</v>
      </c>
      <c r="BI13" s="146">
        <v>0</v>
      </c>
      <c r="BJ13" s="146">
        <v>0</v>
      </c>
      <c r="BK13" s="146">
        <v>0</v>
      </c>
      <c r="BL13" s="146">
        <v>7</v>
      </c>
      <c r="BM13" s="146">
        <v>0</v>
      </c>
      <c r="BN13" s="146">
        <v>8</v>
      </c>
      <c r="BO13" s="146">
        <v>1</v>
      </c>
      <c r="BP13" s="146">
        <v>3</v>
      </c>
      <c r="BQ13" s="146">
        <v>0</v>
      </c>
      <c r="BR13" s="146">
        <v>0</v>
      </c>
      <c r="BS13" s="146">
        <v>0</v>
      </c>
      <c r="BT13" s="146">
        <v>1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1</v>
      </c>
      <c r="CA13" s="146">
        <v>0</v>
      </c>
      <c r="CB13" s="146">
        <v>0</v>
      </c>
      <c r="CC13" s="146">
        <v>0</v>
      </c>
      <c r="CD13" s="146">
        <v>0</v>
      </c>
      <c r="CE13" s="146">
        <v>1</v>
      </c>
      <c r="CF13" s="146">
        <v>0</v>
      </c>
      <c r="CG13" s="146">
        <v>1</v>
      </c>
      <c r="CH13" s="146">
        <v>0</v>
      </c>
      <c r="CI13" s="146">
        <v>5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46">
        <v>0</v>
      </c>
      <c r="CU13" s="146">
        <v>0</v>
      </c>
      <c r="CV13" s="146">
        <v>58</v>
      </c>
      <c r="CW13" s="146">
        <v>65</v>
      </c>
      <c r="CX13" s="146">
        <v>530</v>
      </c>
      <c r="CY13" s="146">
        <v>1</v>
      </c>
      <c r="CZ13" s="146">
        <v>1</v>
      </c>
      <c r="DA13" s="146">
        <v>0</v>
      </c>
      <c r="DB13" s="146">
        <v>0</v>
      </c>
      <c r="DC13" s="146">
        <v>0</v>
      </c>
      <c r="DD13" s="146">
        <v>10</v>
      </c>
      <c r="DE13" s="146">
        <v>1</v>
      </c>
      <c r="DF13" s="160" t="s">
        <v>491</v>
      </c>
      <c r="DG13" s="146">
        <v>1</v>
      </c>
      <c r="DH13" s="160" t="s">
        <v>492</v>
      </c>
      <c r="DI13" s="160" t="s">
        <v>375</v>
      </c>
    </row>
    <row r="14" spans="1:113" ht="25.5" x14ac:dyDescent="0.25">
      <c r="A14" s="159" t="s">
        <v>86</v>
      </c>
      <c r="B14" s="146">
        <v>2</v>
      </c>
      <c r="C14" s="160" t="s">
        <v>38</v>
      </c>
      <c r="D14" s="160" t="s">
        <v>493</v>
      </c>
      <c r="E14" s="160" t="s">
        <v>102</v>
      </c>
      <c r="F14" s="160" t="s">
        <v>494</v>
      </c>
      <c r="G14" s="160" t="s">
        <v>10</v>
      </c>
      <c r="H14" s="160" t="s">
        <v>495</v>
      </c>
      <c r="I14" s="160" t="s">
        <v>496</v>
      </c>
      <c r="J14" s="160" t="s">
        <v>497</v>
      </c>
      <c r="K14" s="160" t="s">
        <v>342</v>
      </c>
      <c r="L14" s="160" t="s">
        <v>498</v>
      </c>
      <c r="M14" s="160" t="s">
        <v>499</v>
      </c>
      <c r="N14" s="160" t="s">
        <v>375</v>
      </c>
      <c r="O14" s="160" t="s">
        <v>500</v>
      </c>
      <c r="P14" s="160" t="s">
        <v>501</v>
      </c>
      <c r="Q14" s="160" t="s">
        <v>392</v>
      </c>
      <c r="R14" s="160" t="s">
        <v>502</v>
      </c>
      <c r="S14" s="160" t="s">
        <v>503</v>
      </c>
      <c r="T14" s="160" t="s">
        <v>375</v>
      </c>
      <c r="U14" s="160" t="s">
        <v>504</v>
      </c>
      <c r="V14" s="160" t="s">
        <v>505</v>
      </c>
      <c r="W14" s="146">
        <v>7</v>
      </c>
      <c r="X14" s="146">
        <v>0</v>
      </c>
      <c r="Y14" s="146">
        <v>7</v>
      </c>
      <c r="Z14" s="161">
        <v>7</v>
      </c>
      <c r="AA14" s="161">
        <v>0</v>
      </c>
      <c r="AB14" s="161">
        <v>7</v>
      </c>
      <c r="AC14" s="163" t="s">
        <v>347</v>
      </c>
      <c r="AD14" s="146">
        <v>7</v>
      </c>
      <c r="AE14" s="163" t="s">
        <v>347</v>
      </c>
      <c r="AF14" s="146">
        <v>0</v>
      </c>
      <c r="AG14" s="146">
        <v>0</v>
      </c>
      <c r="AH14" s="146">
        <v>7</v>
      </c>
      <c r="AI14" s="146">
        <v>7</v>
      </c>
      <c r="AJ14" s="163" t="s">
        <v>347</v>
      </c>
      <c r="AK14" s="146">
        <v>0</v>
      </c>
      <c r="AL14" s="146">
        <v>0</v>
      </c>
      <c r="AM14" s="146">
        <v>7</v>
      </c>
      <c r="AN14" s="146">
        <v>7</v>
      </c>
      <c r="AO14" s="163" t="s">
        <v>347</v>
      </c>
      <c r="AP14" s="146">
        <v>0</v>
      </c>
      <c r="AQ14" s="146">
        <v>0</v>
      </c>
      <c r="AR14" s="146">
        <v>0</v>
      </c>
      <c r="AS14" s="146">
        <v>0</v>
      </c>
      <c r="AT14" s="146">
        <v>5</v>
      </c>
      <c r="AU14" s="146">
        <v>1</v>
      </c>
      <c r="AV14" s="146">
        <v>1</v>
      </c>
      <c r="AW14" s="146">
        <v>7</v>
      </c>
      <c r="AX14" s="163" t="s">
        <v>347</v>
      </c>
      <c r="AY14" s="146">
        <v>1</v>
      </c>
      <c r="AZ14" s="146">
        <v>1</v>
      </c>
      <c r="BA14" s="146">
        <v>1</v>
      </c>
      <c r="BB14" s="146">
        <v>1</v>
      </c>
      <c r="BC14" s="146">
        <v>1</v>
      </c>
      <c r="BD14" s="146">
        <v>0</v>
      </c>
      <c r="BE14" s="146">
        <v>0</v>
      </c>
      <c r="BF14" s="146">
        <v>159</v>
      </c>
      <c r="BG14" s="146">
        <v>3</v>
      </c>
      <c r="BH14" s="146">
        <v>0</v>
      </c>
      <c r="BI14" s="146">
        <v>1</v>
      </c>
      <c r="BJ14" s="146">
        <v>0</v>
      </c>
      <c r="BK14" s="146">
        <v>0</v>
      </c>
      <c r="BL14" s="146">
        <v>15</v>
      </c>
      <c r="BM14" s="146">
        <v>2</v>
      </c>
      <c r="BN14" s="146">
        <v>6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1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1</v>
      </c>
      <c r="CD14" s="146">
        <v>2</v>
      </c>
      <c r="CE14" s="146">
        <v>1</v>
      </c>
      <c r="CF14" s="146">
        <v>0</v>
      </c>
      <c r="CG14" s="146">
        <v>0</v>
      </c>
      <c r="CH14" s="146">
        <v>0</v>
      </c>
      <c r="CI14" s="146">
        <v>3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5</v>
      </c>
      <c r="CU14" s="146">
        <v>0</v>
      </c>
      <c r="CV14" s="146">
        <v>61</v>
      </c>
      <c r="CW14" s="146">
        <v>94</v>
      </c>
      <c r="CX14" s="146">
        <v>1448</v>
      </c>
      <c r="CY14" s="146">
        <v>1</v>
      </c>
      <c r="CZ14" s="146">
        <v>1</v>
      </c>
      <c r="DA14" s="146">
        <v>0</v>
      </c>
      <c r="DB14" s="146">
        <v>0</v>
      </c>
      <c r="DC14" s="146">
        <v>0</v>
      </c>
      <c r="DD14" s="146">
        <v>25</v>
      </c>
      <c r="DE14" s="146">
        <v>1</v>
      </c>
      <c r="DF14" s="160" t="s">
        <v>506</v>
      </c>
      <c r="DG14" s="146">
        <v>2</v>
      </c>
      <c r="DH14" s="160" t="s">
        <v>375</v>
      </c>
      <c r="DI14" s="160" t="s">
        <v>507</v>
      </c>
    </row>
    <row r="15" spans="1:113" ht="102" x14ac:dyDescent="0.25">
      <c r="A15" s="159" t="s">
        <v>87</v>
      </c>
      <c r="B15" s="146">
        <v>2</v>
      </c>
      <c r="C15" s="160" t="s">
        <v>39</v>
      </c>
      <c r="D15" s="160" t="s">
        <v>508</v>
      </c>
      <c r="E15" s="160" t="s">
        <v>509</v>
      </c>
      <c r="F15" s="160" t="s">
        <v>510</v>
      </c>
      <c r="G15" s="160" t="s">
        <v>511</v>
      </c>
      <c r="H15" s="160" t="s">
        <v>512</v>
      </c>
      <c r="I15" s="160" t="s">
        <v>513</v>
      </c>
      <c r="J15" s="160" t="s">
        <v>514</v>
      </c>
      <c r="K15" s="160" t="s">
        <v>375</v>
      </c>
      <c r="L15" s="160" t="s">
        <v>515</v>
      </c>
      <c r="M15" s="160" t="s">
        <v>516</v>
      </c>
      <c r="N15" s="160" t="s">
        <v>375</v>
      </c>
      <c r="O15" s="160" t="s">
        <v>517</v>
      </c>
      <c r="P15" s="160" t="s">
        <v>518</v>
      </c>
      <c r="Q15" s="160" t="s">
        <v>342</v>
      </c>
      <c r="R15" s="160" t="s">
        <v>413</v>
      </c>
      <c r="S15" s="160" t="s">
        <v>519</v>
      </c>
      <c r="T15" s="160" t="s">
        <v>375</v>
      </c>
      <c r="U15" s="160" t="s">
        <v>520</v>
      </c>
      <c r="V15" s="160" t="s">
        <v>521</v>
      </c>
      <c r="W15" s="146">
        <v>6</v>
      </c>
      <c r="X15" s="146">
        <v>0</v>
      </c>
      <c r="Y15" s="146">
        <v>6</v>
      </c>
      <c r="Z15" s="161">
        <v>0</v>
      </c>
      <c r="AA15" s="161">
        <v>0</v>
      </c>
      <c r="AB15" s="161">
        <v>0</v>
      </c>
      <c r="AC15" s="163" t="s">
        <v>347</v>
      </c>
      <c r="AD15" s="146">
        <v>6</v>
      </c>
      <c r="AE15" s="163" t="s">
        <v>347</v>
      </c>
      <c r="AF15" s="146">
        <v>1</v>
      </c>
      <c r="AG15" s="146">
        <v>0</v>
      </c>
      <c r="AH15" s="146">
        <v>5</v>
      </c>
      <c r="AI15" s="146">
        <v>6</v>
      </c>
      <c r="AJ15" s="163" t="s">
        <v>347</v>
      </c>
      <c r="AK15" s="146">
        <v>0</v>
      </c>
      <c r="AL15" s="146">
        <v>0</v>
      </c>
      <c r="AM15" s="146">
        <v>6</v>
      </c>
      <c r="AN15" s="146">
        <v>6</v>
      </c>
      <c r="AO15" s="163" t="s">
        <v>347</v>
      </c>
      <c r="AP15" s="146">
        <v>0</v>
      </c>
      <c r="AQ15" s="146">
        <v>0</v>
      </c>
      <c r="AR15" s="146">
        <v>0</v>
      </c>
      <c r="AS15" s="146">
        <v>0</v>
      </c>
      <c r="AT15" s="146">
        <v>5</v>
      </c>
      <c r="AU15" s="146">
        <v>1</v>
      </c>
      <c r="AV15" s="146">
        <v>0</v>
      </c>
      <c r="AW15" s="146">
        <v>6</v>
      </c>
      <c r="AX15" s="163" t="s">
        <v>347</v>
      </c>
      <c r="AY15" s="146">
        <v>0</v>
      </c>
      <c r="AZ15" s="146">
        <v>1</v>
      </c>
      <c r="BA15" s="146">
        <v>1</v>
      </c>
      <c r="BB15" s="146">
        <v>1</v>
      </c>
      <c r="BC15" s="146">
        <v>0</v>
      </c>
      <c r="BD15" s="146">
        <v>0</v>
      </c>
      <c r="BE15" s="146">
        <v>0</v>
      </c>
      <c r="BF15" s="146">
        <v>358</v>
      </c>
      <c r="BG15" s="146">
        <v>20</v>
      </c>
      <c r="BH15" s="146">
        <v>0</v>
      </c>
      <c r="BI15" s="146">
        <v>0</v>
      </c>
      <c r="BJ15" s="146">
        <v>0</v>
      </c>
      <c r="BK15" s="146">
        <v>0</v>
      </c>
      <c r="BL15" s="146">
        <v>12</v>
      </c>
      <c r="BM15" s="146">
        <v>0</v>
      </c>
      <c r="BN15" s="146">
        <v>6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7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4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6</v>
      </c>
      <c r="CW15" s="146">
        <v>35</v>
      </c>
      <c r="CX15" s="146">
        <v>102</v>
      </c>
      <c r="CY15" s="146">
        <v>1</v>
      </c>
      <c r="CZ15" s="146">
        <v>1</v>
      </c>
      <c r="DA15" s="146">
        <v>0</v>
      </c>
      <c r="DB15" s="146">
        <v>0</v>
      </c>
      <c r="DC15" s="146">
        <v>0</v>
      </c>
      <c r="DD15" s="146">
        <v>15</v>
      </c>
      <c r="DE15" s="146">
        <v>1</v>
      </c>
      <c r="DF15" s="160" t="s">
        <v>522</v>
      </c>
      <c r="DG15" s="146">
        <v>2</v>
      </c>
      <c r="DH15" s="160" t="s">
        <v>523</v>
      </c>
      <c r="DI15" s="160" t="s">
        <v>524</v>
      </c>
    </row>
    <row r="16" spans="1:113" ht="25.5" x14ac:dyDescent="0.25">
      <c r="A16" s="159" t="s">
        <v>88</v>
      </c>
      <c r="B16" s="146">
        <v>2</v>
      </c>
      <c r="C16" s="160" t="s">
        <v>40</v>
      </c>
      <c r="D16" s="160" t="s">
        <v>525</v>
      </c>
      <c r="E16" s="160" t="s">
        <v>526</v>
      </c>
      <c r="F16" s="160" t="s">
        <v>527</v>
      </c>
      <c r="G16" s="160" t="s">
        <v>528</v>
      </c>
      <c r="H16" s="160" t="s">
        <v>529</v>
      </c>
      <c r="I16" s="160" t="s">
        <v>530</v>
      </c>
      <c r="J16" s="160" t="s">
        <v>514</v>
      </c>
      <c r="K16" s="160" t="s">
        <v>342</v>
      </c>
      <c r="L16" s="160" t="s">
        <v>413</v>
      </c>
      <c r="M16" s="160" t="s">
        <v>531</v>
      </c>
      <c r="N16" s="160"/>
      <c r="O16" s="160" t="s">
        <v>532</v>
      </c>
      <c r="P16" s="160" t="s">
        <v>533</v>
      </c>
      <c r="Q16" s="160" t="s">
        <v>342</v>
      </c>
      <c r="R16" s="160" t="s">
        <v>534</v>
      </c>
      <c r="S16" s="160" t="s">
        <v>535</v>
      </c>
      <c r="T16" s="160"/>
      <c r="U16" s="160" t="s">
        <v>536</v>
      </c>
      <c r="V16" s="160" t="s">
        <v>537</v>
      </c>
      <c r="W16" s="146">
        <v>7</v>
      </c>
      <c r="X16" s="146">
        <v>1</v>
      </c>
      <c r="Y16" s="146">
        <v>8</v>
      </c>
      <c r="Z16" s="161">
        <v>7</v>
      </c>
      <c r="AA16" s="161">
        <v>1</v>
      </c>
      <c r="AB16" s="161">
        <v>8</v>
      </c>
      <c r="AC16" s="163" t="s">
        <v>347</v>
      </c>
      <c r="AD16" s="146">
        <v>7</v>
      </c>
      <c r="AE16" s="163" t="s">
        <v>347</v>
      </c>
      <c r="AF16" s="146">
        <v>0</v>
      </c>
      <c r="AG16" s="146">
        <v>2</v>
      </c>
      <c r="AH16" s="146">
        <v>5</v>
      </c>
      <c r="AI16" s="146">
        <v>7</v>
      </c>
      <c r="AJ16" s="163" t="s">
        <v>347</v>
      </c>
      <c r="AK16" s="146">
        <v>0</v>
      </c>
      <c r="AL16" s="146">
        <v>0</v>
      </c>
      <c r="AM16" s="146">
        <v>7</v>
      </c>
      <c r="AN16" s="146">
        <v>7</v>
      </c>
      <c r="AO16" s="163" t="s">
        <v>347</v>
      </c>
      <c r="AP16" s="146">
        <v>0</v>
      </c>
      <c r="AQ16" s="146">
        <v>0</v>
      </c>
      <c r="AR16" s="146">
        <v>0</v>
      </c>
      <c r="AS16" s="146">
        <v>0</v>
      </c>
      <c r="AT16" s="146">
        <v>5</v>
      </c>
      <c r="AU16" s="146">
        <v>1</v>
      </c>
      <c r="AV16" s="146">
        <v>1</v>
      </c>
      <c r="AW16" s="146">
        <v>7</v>
      </c>
      <c r="AX16" s="163" t="s">
        <v>347</v>
      </c>
      <c r="AY16" s="146">
        <v>0</v>
      </c>
      <c r="AZ16" s="146">
        <v>1</v>
      </c>
      <c r="BA16" s="146">
        <v>0</v>
      </c>
      <c r="BB16" s="146">
        <v>1</v>
      </c>
      <c r="BC16" s="146">
        <v>0</v>
      </c>
      <c r="BD16" s="146">
        <v>0</v>
      </c>
      <c r="BE16" s="146">
        <v>0</v>
      </c>
      <c r="BF16" s="146">
        <v>306</v>
      </c>
      <c r="BG16" s="146">
        <v>0</v>
      </c>
      <c r="BH16" s="146">
        <v>1</v>
      </c>
      <c r="BI16" s="146">
        <v>0</v>
      </c>
      <c r="BJ16" s="146">
        <v>0</v>
      </c>
      <c r="BK16" s="146">
        <v>0</v>
      </c>
      <c r="BL16" s="146">
        <v>17</v>
      </c>
      <c r="BM16" s="146">
        <v>0</v>
      </c>
      <c r="BN16" s="146">
        <v>4</v>
      </c>
      <c r="BO16" s="146">
        <v>3</v>
      </c>
      <c r="BP16" s="146">
        <v>1</v>
      </c>
      <c r="BQ16" s="146">
        <v>0</v>
      </c>
      <c r="BR16" s="146">
        <v>0</v>
      </c>
      <c r="BS16" s="146">
        <v>0</v>
      </c>
      <c r="BT16" s="146">
        <v>2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4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22</v>
      </c>
      <c r="CW16" s="146">
        <v>2</v>
      </c>
      <c r="CX16" s="146">
        <v>0</v>
      </c>
      <c r="CY16" s="146">
        <v>1</v>
      </c>
      <c r="CZ16" s="146">
        <v>0</v>
      </c>
      <c r="DA16" s="146">
        <v>1</v>
      </c>
      <c r="DB16" s="146">
        <v>0</v>
      </c>
      <c r="DC16" s="146">
        <v>0</v>
      </c>
      <c r="DD16" s="146">
        <v>45</v>
      </c>
      <c r="DE16" s="146">
        <v>1</v>
      </c>
      <c r="DF16" s="160" t="s">
        <v>538</v>
      </c>
      <c r="DG16" s="146">
        <v>2</v>
      </c>
      <c r="DH16" s="160" t="s">
        <v>375</v>
      </c>
      <c r="DI16" s="160" t="s">
        <v>375</v>
      </c>
    </row>
    <row r="17" spans="1:113" ht="25.5" x14ac:dyDescent="0.25">
      <c r="A17" s="159" t="s">
        <v>89</v>
      </c>
      <c r="B17" s="146">
        <v>2</v>
      </c>
      <c r="C17" s="160" t="s">
        <v>41</v>
      </c>
      <c r="D17" s="160" t="s">
        <v>539</v>
      </c>
      <c r="E17" s="160" t="s">
        <v>540</v>
      </c>
      <c r="F17" s="160" t="s">
        <v>541</v>
      </c>
      <c r="G17" s="160" t="s">
        <v>542</v>
      </c>
      <c r="H17" s="160" t="s">
        <v>543</v>
      </c>
      <c r="I17" s="160" t="s">
        <v>544</v>
      </c>
      <c r="J17" s="160" t="s">
        <v>514</v>
      </c>
      <c r="K17" s="160" t="s">
        <v>545</v>
      </c>
      <c r="L17" s="160" t="s">
        <v>546</v>
      </c>
      <c r="M17" s="160" t="s">
        <v>547</v>
      </c>
      <c r="N17" s="160"/>
      <c r="O17" s="160" t="s">
        <v>548</v>
      </c>
      <c r="P17" s="160" t="s">
        <v>549</v>
      </c>
      <c r="Q17" s="160" t="s">
        <v>342</v>
      </c>
      <c r="R17" s="160" t="s">
        <v>413</v>
      </c>
      <c r="S17" s="160" t="s">
        <v>550</v>
      </c>
      <c r="T17" s="160"/>
      <c r="U17" s="160" t="s">
        <v>551</v>
      </c>
      <c r="V17" s="160" t="s">
        <v>552</v>
      </c>
      <c r="W17" s="146">
        <v>10</v>
      </c>
      <c r="X17" s="146">
        <v>0</v>
      </c>
      <c r="Y17" s="146">
        <v>10</v>
      </c>
      <c r="Z17" s="161">
        <v>10</v>
      </c>
      <c r="AA17" s="161">
        <v>0</v>
      </c>
      <c r="AB17" s="161">
        <v>10</v>
      </c>
      <c r="AC17" s="163" t="s">
        <v>347</v>
      </c>
      <c r="AD17" s="146">
        <v>10</v>
      </c>
      <c r="AE17" s="163" t="s">
        <v>347</v>
      </c>
      <c r="AF17" s="146">
        <v>0</v>
      </c>
      <c r="AG17" s="146">
        <v>0</v>
      </c>
      <c r="AH17" s="146">
        <v>10</v>
      </c>
      <c r="AI17" s="146">
        <v>10</v>
      </c>
      <c r="AJ17" s="163" t="s">
        <v>347</v>
      </c>
      <c r="AK17" s="146">
        <v>0</v>
      </c>
      <c r="AL17" s="146">
        <v>0</v>
      </c>
      <c r="AM17" s="146">
        <v>10</v>
      </c>
      <c r="AN17" s="146">
        <v>10</v>
      </c>
      <c r="AO17" s="163" t="s">
        <v>347</v>
      </c>
      <c r="AP17" s="146">
        <v>0</v>
      </c>
      <c r="AQ17" s="146">
        <v>0</v>
      </c>
      <c r="AR17" s="146">
        <v>0</v>
      </c>
      <c r="AS17" s="146">
        <v>0</v>
      </c>
      <c r="AT17" s="146">
        <v>9</v>
      </c>
      <c r="AU17" s="146">
        <v>1</v>
      </c>
      <c r="AV17" s="146">
        <v>0</v>
      </c>
      <c r="AW17" s="146">
        <v>10</v>
      </c>
      <c r="AX17" s="163" t="s">
        <v>347</v>
      </c>
      <c r="AY17" s="146">
        <v>0</v>
      </c>
      <c r="AZ17" s="146">
        <v>1</v>
      </c>
      <c r="BA17" s="146">
        <v>1</v>
      </c>
      <c r="BB17" s="146">
        <v>1</v>
      </c>
      <c r="BC17" s="146">
        <v>1</v>
      </c>
      <c r="BD17" s="146">
        <v>0</v>
      </c>
      <c r="BE17" s="146">
        <v>0</v>
      </c>
      <c r="BF17" s="146">
        <v>120</v>
      </c>
      <c r="BG17" s="146">
        <v>3</v>
      </c>
      <c r="BH17" s="146">
        <v>0</v>
      </c>
      <c r="BI17" s="146">
        <v>2</v>
      </c>
      <c r="BJ17" s="146">
        <v>0</v>
      </c>
      <c r="BK17" s="146">
        <v>0</v>
      </c>
      <c r="BL17" s="146">
        <v>21</v>
      </c>
      <c r="BM17" s="146">
        <v>1</v>
      </c>
      <c r="BN17" s="146">
        <v>18</v>
      </c>
      <c r="BO17" s="146">
        <v>4</v>
      </c>
      <c r="BP17" s="146">
        <v>0</v>
      </c>
      <c r="BQ17" s="146">
        <v>0</v>
      </c>
      <c r="BR17" s="146">
        <v>0</v>
      </c>
      <c r="BS17" s="146">
        <v>0</v>
      </c>
      <c r="BT17" s="146">
        <v>11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3</v>
      </c>
      <c r="CA17" s="146">
        <v>0</v>
      </c>
      <c r="CB17" s="146">
        <v>0</v>
      </c>
      <c r="CC17" s="146">
        <v>2</v>
      </c>
      <c r="CD17" s="146">
        <v>2</v>
      </c>
      <c r="CE17" s="146">
        <v>0</v>
      </c>
      <c r="CF17" s="146">
        <v>0</v>
      </c>
      <c r="CG17" s="146">
        <v>1</v>
      </c>
      <c r="CH17" s="146">
        <v>0</v>
      </c>
      <c r="CI17" s="146">
        <v>11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10</v>
      </c>
      <c r="CW17" s="146">
        <v>0</v>
      </c>
      <c r="CX17" s="146">
        <v>51</v>
      </c>
      <c r="CY17" s="146">
        <v>1</v>
      </c>
      <c r="CZ17" s="146">
        <v>1</v>
      </c>
      <c r="DA17" s="146">
        <v>0</v>
      </c>
      <c r="DB17" s="146">
        <v>0</v>
      </c>
      <c r="DC17" s="146">
        <v>0</v>
      </c>
      <c r="DD17" s="146">
        <v>21</v>
      </c>
      <c r="DE17" s="146">
        <v>1</v>
      </c>
      <c r="DF17" s="160" t="s">
        <v>553</v>
      </c>
      <c r="DG17" s="146">
        <v>1</v>
      </c>
      <c r="DH17" s="160" t="s">
        <v>554</v>
      </c>
      <c r="DI17" s="160"/>
    </row>
    <row r="18" spans="1:113" ht="25.5" x14ac:dyDescent="0.25">
      <c r="A18" s="159" t="s">
        <v>11</v>
      </c>
      <c r="B18" s="146">
        <v>3</v>
      </c>
      <c r="C18" s="160" t="s">
        <v>90</v>
      </c>
      <c r="D18" s="160" t="s">
        <v>385</v>
      </c>
      <c r="E18" s="160" t="s">
        <v>555</v>
      </c>
      <c r="F18" s="160" t="s">
        <v>556</v>
      </c>
      <c r="G18" s="160" t="s">
        <v>11</v>
      </c>
      <c r="H18" s="160" t="s">
        <v>557</v>
      </c>
      <c r="I18" s="160" t="s">
        <v>558</v>
      </c>
      <c r="J18" s="160" t="s">
        <v>559</v>
      </c>
      <c r="K18" s="160" t="s">
        <v>342</v>
      </c>
      <c r="L18" s="160" t="s">
        <v>560</v>
      </c>
      <c r="M18" s="160" t="s">
        <v>561</v>
      </c>
      <c r="N18" s="160"/>
      <c r="O18" s="160" t="s">
        <v>562</v>
      </c>
      <c r="P18" s="160" t="s">
        <v>563</v>
      </c>
      <c r="Q18" s="160" t="s">
        <v>564</v>
      </c>
      <c r="R18" s="160" t="s">
        <v>565</v>
      </c>
      <c r="S18" s="160" t="s">
        <v>566</v>
      </c>
      <c r="T18" s="160" t="s">
        <v>567</v>
      </c>
      <c r="U18" s="160" t="s">
        <v>568</v>
      </c>
      <c r="V18" s="160" t="s">
        <v>569</v>
      </c>
      <c r="W18" s="146">
        <v>3</v>
      </c>
      <c r="X18" s="146">
        <v>0</v>
      </c>
      <c r="Y18" s="146">
        <v>3</v>
      </c>
      <c r="Z18" s="161">
        <v>3</v>
      </c>
      <c r="AA18" s="161">
        <v>0</v>
      </c>
      <c r="AB18" s="161">
        <v>3</v>
      </c>
      <c r="AC18" s="163" t="s">
        <v>347</v>
      </c>
      <c r="AD18" s="146">
        <v>3</v>
      </c>
      <c r="AE18" s="163" t="s">
        <v>347</v>
      </c>
      <c r="AF18" s="146">
        <v>0</v>
      </c>
      <c r="AG18" s="146">
        <v>0</v>
      </c>
      <c r="AH18" s="146">
        <v>3</v>
      </c>
      <c r="AI18" s="146">
        <v>3</v>
      </c>
      <c r="AJ18" s="163" t="s">
        <v>347</v>
      </c>
      <c r="AK18" s="146">
        <v>1</v>
      </c>
      <c r="AL18" s="146">
        <v>1</v>
      </c>
      <c r="AM18" s="146">
        <v>1</v>
      </c>
      <c r="AN18" s="146">
        <v>3</v>
      </c>
      <c r="AO18" s="163" t="s">
        <v>347</v>
      </c>
      <c r="AP18" s="146">
        <v>0</v>
      </c>
      <c r="AQ18" s="146">
        <v>0</v>
      </c>
      <c r="AR18" s="146">
        <v>0</v>
      </c>
      <c r="AS18" s="146">
        <v>0</v>
      </c>
      <c r="AT18" s="146">
        <v>2</v>
      </c>
      <c r="AU18" s="146">
        <v>1</v>
      </c>
      <c r="AV18" s="146">
        <v>0</v>
      </c>
      <c r="AW18" s="146">
        <v>3</v>
      </c>
      <c r="AX18" s="163" t="s">
        <v>347</v>
      </c>
      <c r="AY18" s="146">
        <v>1</v>
      </c>
      <c r="AZ18" s="146">
        <v>1</v>
      </c>
      <c r="BA18" s="146">
        <v>1</v>
      </c>
      <c r="BB18" s="146">
        <v>1</v>
      </c>
      <c r="BC18" s="146">
        <v>0</v>
      </c>
      <c r="BD18" s="146">
        <v>0</v>
      </c>
      <c r="BE18" s="146">
        <v>0</v>
      </c>
      <c r="BF18" s="146">
        <v>19</v>
      </c>
      <c r="BG18" s="146">
        <v>0</v>
      </c>
      <c r="BH18" s="146">
        <v>0</v>
      </c>
      <c r="BI18" s="146">
        <v>8</v>
      </c>
      <c r="BJ18" s="146">
        <v>0</v>
      </c>
      <c r="BK18" s="146">
        <v>0</v>
      </c>
      <c r="BL18" s="146">
        <v>3</v>
      </c>
      <c r="BM18" s="146">
        <v>0</v>
      </c>
      <c r="BN18" s="146">
        <v>0</v>
      </c>
      <c r="BO18" s="146">
        <v>0</v>
      </c>
      <c r="BP18" s="146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0</v>
      </c>
      <c r="CE18" s="146">
        <v>0</v>
      </c>
      <c r="CF18" s="146">
        <v>0</v>
      </c>
      <c r="CG18" s="146">
        <v>0</v>
      </c>
      <c r="CH18" s="146">
        <v>0</v>
      </c>
      <c r="CI18" s="146">
        <v>5</v>
      </c>
      <c r="CJ18" s="146">
        <v>0</v>
      </c>
      <c r="CK18" s="146">
        <v>0</v>
      </c>
      <c r="CL18" s="146">
        <v>0</v>
      </c>
      <c r="CM18" s="146">
        <v>0</v>
      </c>
      <c r="CN18" s="146">
        <v>0</v>
      </c>
      <c r="CO18" s="146">
        <v>0</v>
      </c>
      <c r="CP18" s="146">
        <v>0</v>
      </c>
      <c r="CQ18" s="146">
        <v>0</v>
      </c>
      <c r="CR18" s="146">
        <v>0</v>
      </c>
      <c r="CS18" s="146">
        <v>0</v>
      </c>
      <c r="CT18" s="146">
        <v>0</v>
      </c>
      <c r="CU18" s="146">
        <v>0</v>
      </c>
      <c r="CV18" s="146">
        <v>0</v>
      </c>
      <c r="CW18" s="146">
        <v>0</v>
      </c>
      <c r="CX18" s="146">
        <v>0</v>
      </c>
      <c r="CY18" s="146">
        <v>1</v>
      </c>
      <c r="CZ18" s="146">
        <v>1</v>
      </c>
      <c r="DA18" s="146">
        <v>0</v>
      </c>
      <c r="DB18" s="146">
        <v>0</v>
      </c>
      <c r="DC18" s="146">
        <v>0</v>
      </c>
      <c r="DD18" s="146">
        <v>95</v>
      </c>
      <c r="DE18" s="146">
        <v>1</v>
      </c>
      <c r="DF18" s="160" t="s">
        <v>570</v>
      </c>
      <c r="DG18" s="146">
        <v>1</v>
      </c>
      <c r="DH18" s="160"/>
      <c r="DI18" s="160"/>
    </row>
    <row r="19" spans="1:113" ht="25.5" x14ac:dyDescent="0.25">
      <c r="A19" s="159" t="s">
        <v>10</v>
      </c>
      <c r="B19" s="146">
        <v>3</v>
      </c>
      <c r="C19" s="160" t="s">
        <v>91</v>
      </c>
      <c r="D19" s="160" t="s">
        <v>571</v>
      </c>
      <c r="E19" s="160" t="s">
        <v>572</v>
      </c>
      <c r="F19" s="160" t="s">
        <v>573</v>
      </c>
      <c r="G19" s="160" t="s">
        <v>574</v>
      </c>
      <c r="H19" s="160" t="s">
        <v>575</v>
      </c>
      <c r="I19" s="160" t="s">
        <v>576</v>
      </c>
      <c r="J19" s="160" t="s">
        <v>577</v>
      </c>
      <c r="K19" s="160" t="s">
        <v>375</v>
      </c>
      <c r="L19" s="160" t="s">
        <v>375</v>
      </c>
      <c r="M19" s="160" t="s">
        <v>375</v>
      </c>
      <c r="N19" s="160" t="s">
        <v>375</v>
      </c>
      <c r="O19" s="160" t="s">
        <v>375</v>
      </c>
      <c r="P19" s="160" t="s">
        <v>375</v>
      </c>
      <c r="Q19" s="160" t="s">
        <v>342</v>
      </c>
      <c r="R19" s="160" t="s">
        <v>578</v>
      </c>
      <c r="S19" s="160" t="s">
        <v>579</v>
      </c>
      <c r="T19" s="160" t="s">
        <v>375</v>
      </c>
      <c r="U19" s="160" t="s">
        <v>580</v>
      </c>
      <c r="V19" s="160" t="s">
        <v>581</v>
      </c>
      <c r="W19" s="146">
        <v>9</v>
      </c>
      <c r="X19" s="146">
        <v>0</v>
      </c>
      <c r="Y19" s="146">
        <v>9</v>
      </c>
      <c r="Z19" s="161">
        <v>9</v>
      </c>
      <c r="AA19" s="161">
        <v>0</v>
      </c>
      <c r="AB19" s="161">
        <v>9</v>
      </c>
      <c r="AC19" s="163" t="s">
        <v>347</v>
      </c>
      <c r="AD19" s="146">
        <v>7</v>
      </c>
      <c r="AE19" s="163" t="s">
        <v>347</v>
      </c>
      <c r="AF19" s="146">
        <v>0</v>
      </c>
      <c r="AG19" s="146">
        <v>2</v>
      </c>
      <c r="AH19" s="146">
        <v>7</v>
      </c>
      <c r="AI19" s="146">
        <v>9</v>
      </c>
      <c r="AJ19" s="163" t="s">
        <v>347</v>
      </c>
      <c r="AK19" s="146">
        <v>1</v>
      </c>
      <c r="AL19" s="146">
        <v>0</v>
      </c>
      <c r="AM19" s="146">
        <v>8</v>
      </c>
      <c r="AN19" s="146">
        <v>9</v>
      </c>
      <c r="AO19" s="163" t="s">
        <v>347</v>
      </c>
      <c r="AP19" s="146">
        <v>0</v>
      </c>
      <c r="AQ19" s="146">
        <v>0</v>
      </c>
      <c r="AR19" s="146">
        <v>0</v>
      </c>
      <c r="AS19" s="146">
        <v>9</v>
      </c>
      <c r="AT19" s="146">
        <v>0</v>
      </c>
      <c r="AU19" s="146">
        <v>0</v>
      </c>
      <c r="AV19" s="146">
        <v>0</v>
      </c>
      <c r="AW19" s="146">
        <v>9</v>
      </c>
      <c r="AX19" s="163" t="s">
        <v>347</v>
      </c>
      <c r="AY19" s="146">
        <v>0</v>
      </c>
      <c r="AZ19" s="146">
        <v>1</v>
      </c>
      <c r="BA19" s="146">
        <v>1</v>
      </c>
      <c r="BB19" s="146">
        <v>1</v>
      </c>
      <c r="BC19" s="146">
        <v>0</v>
      </c>
      <c r="BD19" s="146">
        <v>0</v>
      </c>
      <c r="BE19" s="146">
        <v>2</v>
      </c>
      <c r="BF19" s="146">
        <v>218</v>
      </c>
      <c r="BG19" s="146">
        <v>11</v>
      </c>
      <c r="BH19" s="146">
        <v>0</v>
      </c>
      <c r="BI19" s="146">
        <v>48</v>
      </c>
      <c r="BJ19" s="146">
        <v>0</v>
      </c>
      <c r="BK19" s="146">
        <v>0</v>
      </c>
      <c r="BL19" s="146">
        <v>1</v>
      </c>
      <c r="BM19" s="146">
        <v>0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0</v>
      </c>
      <c r="CH19" s="146">
        <v>0</v>
      </c>
      <c r="CI19" s="146">
        <v>7</v>
      </c>
      <c r="CJ19" s="146">
        <v>0</v>
      </c>
      <c r="CK19" s="146">
        <v>0</v>
      </c>
      <c r="CL19" s="146">
        <v>0</v>
      </c>
      <c r="CM19" s="146">
        <v>0</v>
      </c>
      <c r="CN19" s="146">
        <v>0</v>
      </c>
      <c r="CO19" s="146">
        <v>0</v>
      </c>
      <c r="CP19" s="146">
        <v>0</v>
      </c>
      <c r="CQ19" s="146">
        <v>0</v>
      </c>
      <c r="CR19" s="146">
        <v>0</v>
      </c>
      <c r="CS19" s="146">
        <v>0</v>
      </c>
      <c r="CT19" s="146">
        <v>0</v>
      </c>
      <c r="CU19" s="146">
        <v>0</v>
      </c>
      <c r="CV19" s="146">
        <v>0</v>
      </c>
      <c r="CW19" s="146">
        <v>0</v>
      </c>
      <c r="CX19" s="146">
        <v>0</v>
      </c>
      <c r="CY19" s="146">
        <v>0</v>
      </c>
      <c r="CZ19" s="146">
        <v>0</v>
      </c>
      <c r="DA19" s="146">
        <v>0</v>
      </c>
      <c r="DB19" s="146">
        <v>0</v>
      </c>
      <c r="DC19" s="146">
        <v>0</v>
      </c>
      <c r="DD19" s="146">
        <v>50</v>
      </c>
      <c r="DE19" s="146">
        <v>0</v>
      </c>
      <c r="DF19" s="160" t="s">
        <v>375</v>
      </c>
      <c r="DG19" s="146">
        <v>3</v>
      </c>
      <c r="DH19" s="160" t="s">
        <v>582</v>
      </c>
      <c r="DI19" s="160" t="s">
        <v>583</v>
      </c>
    </row>
    <row r="20" spans="1:113" ht="38.25" x14ac:dyDescent="0.25">
      <c r="A20" s="159" t="s">
        <v>76</v>
      </c>
      <c r="B20" s="146">
        <v>1</v>
      </c>
      <c r="C20" s="160" t="s">
        <v>63</v>
      </c>
      <c r="D20" s="160" t="s">
        <v>584</v>
      </c>
      <c r="E20" s="160" t="s">
        <v>585</v>
      </c>
      <c r="F20" s="160" t="s">
        <v>586</v>
      </c>
      <c r="G20" s="160" t="s">
        <v>333</v>
      </c>
      <c r="H20" s="160" t="s">
        <v>587</v>
      </c>
      <c r="I20" s="160" t="s">
        <v>588</v>
      </c>
      <c r="J20" s="160" t="s">
        <v>589</v>
      </c>
      <c r="K20" s="160" t="s">
        <v>342</v>
      </c>
      <c r="L20" s="160" t="s">
        <v>590</v>
      </c>
      <c r="M20" s="160" t="s">
        <v>591</v>
      </c>
      <c r="N20" s="160"/>
      <c r="O20" s="160" t="s">
        <v>592</v>
      </c>
      <c r="P20" s="160" t="s">
        <v>593</v>
      </c>
      <c r="Q20" s="160" t="s">
        <v>342</v>
      </c>
      <c r="R20" s="160" t="s">
        <v>393</v>
      </c>
      <c r="S20" s="160" t="s">
        <v>594</v>
      </c>
      <c r="T20" s="160" t="s">
        <v>595</v>
      </c>
      <c r="U20" s="160" t="s">
        <v>596</v>
      </c>
      <c r="V20" s="160" t="s">
        <v>597</v>
      </c>
      <c r="W20" s="146">
        <v>9</v>
      </c>
      <c r="X20" s="146">
        <v>1</v>
      </c>
      <c r="Y20" s="146">
        <v>10</v>
      </c>
      <c r="Z20" s="161">
        <v>9</v>
      </c>
      <c r="AA20" s="161">
        <v>1</v>
      </c>
      <c r="AB20" s="161">
        <v>10</v>
      </c>
      <c r="AC20" s="163" t="s">
        <v>347</v>
      </c>
      <c r="AD20" s="146">
        <v>6</v>
      </c>
      <c r="AE20" s="163" t="s">
        <v>347</v>
      </c>
      <c r="AF20" s="146">
        <v>0</v>
      </c>
      <c r="AG20" s="146">
        <v>0</v>
      </c>
      <c r="AH20" s="146">
        <v>9</v>
      </c>
      <c r="AI20" s="146">
        <v>9</v>
      </c>
      <c r="AJ20" s="163" t="s">
        <v>347</v>
      </c>
      <c r="AK20" s="146">
        <v>1</v>
      </c>
      <c r="AL20" s="146">
        <v>1</v>
      </c>
      <c r="AM20" s="146">
        <v>7</v>
      </c>
      <c r="AN20" s="146">
        <v>9</v>
      </c>
      <c r="AO20" s="163" t="s">
        <v>347</v>
      </c>
      <c r="AP20" s="146">
        <v>0</v>
      </c>
      <c r="AQ20" s="146">
        <v>0</v>
      </c>
      <c r="AR20" s="146">
        <v>0</v>
      </c>
      <c r="AS20" s="146">
        <v>0</v>
      </c>
      <c r="AT20" s="146">
        <v>0</v>
      </c>
      <c r="AU20" s="146">
        <v>0</v>
      </c>
      <c r="AV20" s="146">
        <v>9</v>
      </c>
      <c r="AW20" s="146">
        <v>9</v>
      </c>
      <c r="AX20" s="163" t="s">
        <v>347</v>
      </c>
      <c r="AY20" s="146">
        <v>0</v>
      </c>
      <c r="AZ20" s="146">
        <v>1</v>
      </c>
      <c r="BA20" s="146">
        <v>1</v>
      </c>
      <c r="BB20" s="146">
        <v>1</v>
      </c>
      <c r="BC20" s="146">
        <v>1</v>
      </c>
      <c r="BD20" s="146">
        <v>1</v>
      </c>
      <c r="BE20" s="146">
        <v>1</v>
      </c>
      <c r="BF20" s="146">
        <v>398</v>
      </c>
      <c r="BG20" s="146">
        <v>3</v>
      </c>
      <c r="BH20" s="146">
        <v>0</v>
      </c>
      <c r="BI20" s="146">
        <v>5</v>
      </c>
      <c r="BJ20" s="146">
        <v>2</v>
      </c>
      <c r="BK20" s="146">
        <v>0</v>
      </c>
      <c r="BL20" s="146">
        <v>11</v>
      </c>
      <c r="BM20" s="146">
        <v>3</v>
      </c>
      <c r="BN20" s="146">
        <v>16</v>
      </c>
      <c r="BO20" s="146">
        <v>3</v>
      </c>
      <c r="BP20" s="146">
        <v>18</v>
      </c>
      <c r="BQ20" s="146">
        <v>0</v>
      </c>
      <c r="BR20" s="146">
        <v>0</v>
      </c>
      <c r="BS20" s="146">
        <v>0</v>
      </c>
      <c r="BT20" s="146">
        <v>7</v>
      </c>
      <c r="BU20" s="146">
        <v>1</v>
      </c>
      <c r="BV20" s="146">
        <v>3</v>
      </c>
      <c r="BW20" s="146">
        <v>0</v>
      </c>
      <c r="BX20" s="146">
        <v>0</v>
      </c>
      <c r="BY20" s="146">
        <v>0</v>
      </c>
      <c r="BZ20" s="146">
        <v>8</v>
      </c>
      <c r="CA20" s="146">
        <v>0</v>
      </c>
      <c r="CB20" s="146">
        <v>0</v>
      </c>
      <c r="CC20" s="146">
        <v>6</v>
      </c>
      <c r="CD20" s="146">
        <v>0</v>
      </c>
      <c r="CE20" s="146">
        <v>2</v>
      </c>
      <c r="CF20" s="146">
        <v>0</v>
      </c>
      <c r="CG20" s="146">
        <v>2</v>
      </c>
      <c r="CH20" s="146">
        <v>1</v>
      </c>
      <c r="CI20" s="146">
        <v>6</v>
      </c>
      <c r="CJ20" s="146">
        <v>0</v>
      </c>
      <c r="CK20" s="146">
        <v>0</v>
      </c>
      <c r="CL20" s="146">
        <v>0</v>
      </c>
      <c r="CM20" s="146">
        <v>0</v>
      </c>
      <c r="CN20" s="146">
        <v>0</v>
      </c>
      <c r="CO20" s="146">
        <v>0</v>
      </c>
      <c r="CP20" s="146">
        <v>0</v>
      </c>
      <c r="CQ20" s="146">
        <v>0</v>
      </c>
      <c r="CR20" s="146">
        <v>0</v>
      </c>
      <c r="CS20" s="146">
        <v>5</v>
      </c>
      <c r="CT20" s="146">
        <v>0</v>
      </c>
      <c r="CU20" s="146">
        <v>0</v>
      </c>
      <c r="CV20" s="146">
        <v>38</v>
      </c>
      <c r="CW20" s="146">
        <v>13</v>
      </c>
      <c r="CX20" s="146">
        <v>169</v>
      </c>
      <c r="CY20" s="146">
        <v>1</v>
      </c>
      <c r="CZ20" s="146">
        <v>1</v>
      </c>
      <c r="DA20" s="146">
        <v>0</v>
      </c>
      <c r="DB20" s="146">
        <v>0</v>
      </c>
      <c r="DC20" s="146">
        <v>0</v>
      </c>
      <c r="DD20" s="146">
        <v>35</v>
      </c>
      <c r="DE20" s="146">
        <v>1</v>
      </c>
      <c r="DF20" s="160" t="s">
        <v>598</v>
      </c>
      <c r="DG20" s="146">
        <v>2</v>
      </c>
      <c r="DH20" s="160" t="s">
        <v>599</v>
      </c>
      <c r="DI20" s="160" t="s">
        <v>600</v>
      </c>
    </row>
  </sheetData>
  <mergeCells count="18">
    <mergeCell ref="AF1:AI1"/>
    <mergeCell ref="A1:J1"/>
    <mergeCell ref="K1:P1"/>
    <mergeCell ref="Q1:V1"/>
    <mergeCell ref="W1:Y1"/>
    <mergeCell ref="Z1:AB1"/>
    <mergeCell ref="DD1:DI1"/>
    <mergeCell ref="AK1:AN1"/>
    <mergeCell ref="AP1:AW1"/>
    <mergeCell ref="AY1:BB1"/>
    <mergeCell ref="BC1:BF1"/>
    <mergeCell ref="BG1:CC1"/>
    <mergeCell ref="CD1:CH1"/>
    <mergeCell ref="CI1:CM1"/>
    <mergeCell ref="CN1:CR1"/>
    <mergeCell ref="CS1:CT1"/>
    <mergeCell ref="CV1:CX1"/>
    <mergeCell ref="CY1:D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C39"/>
  <sheetViews>
    <sheetView topLeftCell="CF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63" customWidth="1"/>
    <col min="13" max="13" width="12" style="53" bestFit="1" customWidth="1"/>
    <col min="14" max="14" width="8.42578125" style="53" customWidth="1"/>
    <col min="15" max="15" width="9.7109375" style="53" customWidth="1"/>
    <col min="16" max="16" width="18.5703125" style="53" bestFit="1" customWidth="1"/>
    <col min="17" max="17" width="18.7109375" style="53" customWidth="1"/>
    <col min="18" max="21" width="9.140625" style="53" customWidth="1"/>
    <col min="22" max="22" width="25" style="63" customWidth="1"/>
    <col min="23" max="23" width="12" style="100" bestFit="1" customWidth="1"/>
    <col min="24" max="24" width="8.42578125" style="100" customWidth="1"/>
    <col min="25" max="25" width="9.7109375" style="100" customWidth="1"/>
    <col min="26" max="26" width="18.5703125" style="100" bestFit="1" customWidth="1"/>
    <col min="27" max="27" width="18.7109375" style="100" customWidth="1"/>
    <col min="28" max="30" width="9.140625" style="1"/>
    <col min="31" max="31" width="9.140625" style="1" customWidth="1"/>
    <col min="32" max="32" width="25" style="63" customWidth="1"/>
    <col min="33" max="33" width="12" style="100" bestFit="1" customWidth="1"/>
    <col min="34" max="34" width="8.42578125" style="100" customWidth="1"/>
    <col min="35" max="35" width="9.7109375" style="100" customWidth="1"/>
    <col min="36" max="36" width="18.5703125" style="100" bestFit="1" customWidth="1"/>
    <col min="37" max="37" width="18.7109375" style="100" customWidth="1"/>
    <col min="38" max="41" width="9.140625" style="1"/>
    <col min="42" max="42" width="25" style="63" customWidth="1"/>
    <col min="43" max="43" width="12" style="100" bestFit="1" customWidth="1"/>
    <col min="44" max="44" width="8.42578125" style="100" customWidth="1"/>
    <col min="45" max="45" width="9.7109375" style="100" customWidth="1"/>
    <col min="46" max="46" width="18.5703125" style="100" bestFit="1" customWidth="1"/>
    <col min="47" max="47" width="18.7109375" style="100" customWidth="1"/>
    <col min="48" max="48" width="9.140625" style="1" customWidth="1"/>
    <col min="49" max="51" width="9.140625" style="1"/>
    <col min="52" max="52" width="25" style="63" customWidth="1"/>
    <col min="53" max="53" width="12" style="100" bestFit="1" customWidth="1"/>
    <col min="54" max="54" width="8.42578125" style="100" customWidth="1"/>
    <col min="55" max="55" width="9.7109375" style="100" customWidth="1"/>
    <col min="56" max="56" width="18.5703125" style="100" bestFit="1" customWidth="1"/>
    <col min="57" max="57" width="18.7109375" style="100" customWidth="1"/>
    <col min="58" max="61" width="9.140625" style="1"/>
    <col min="62" max="62" width="25" style="63" customWidth="1"/>
    <col min="63" max="63" width="12" style="100" bestFit="1" customWidth="1"/>
    <col min="64" max="64" width="8.42578125" style="100" customWidth="1"/>
    <col min="65" max="65" width="9.7109375" style="100" customWidth="1"/>
    <col min="66" max="66" width="18.5703125" style="100" bestFit="1" customWidth="1"/>
    <col min="67" max="67" width="18.7109375" style="100" customWidth="1"/>
    <col min="68" max="71" width="9.140625" style="1"/>
    <col min="72" max="72" width="25" style="63" customWidth="1"/>
    <col min="73" max="73" width="12" style="100" bestFit="1" customWidth="1"/>
    <col min="74" max="74" width="8.42578125" style="100" customWidth="1"/>
    <col min="75" max="75" width="9.7109375" style="100" customWidth="1"/>
    <col min="76" max="76" width="18.5703125" style="100" bestFit="1" customWidth="1"/>
    <col min="77" max="77" width="18.7109375" style="100" customWidth="1"/>
    <col min="78" max="81" width="9.140625" style="1"/>
    <col min="82" max="82" width="25" style="63" customWidth="1"/>
    <col min="83" max="83" width="12" style="100" bestFit="1" customWidth="1"/>
    <col min="84" max="84" width="8.42578125" style="100" customWidth="1"/>
    <col min="85" max="85" width="9.7109375" style="100" customWidth="1"/>
    <col min="86" max="86" width="18.5703125" style="100" bestFit="1" customWidth="1"/>
    <col min="87" max="87" width="18.7109375" style="100" customWidth="1"/>
    <col min="88" max="91" width="9.140625" style="1"/>
    <col min="92" max="92" width="25" style="63" customWidth="1"/>
    <col min="93" max="93" width="12" style="100" bestFit="1" customWidth="1"/>
    <col min="94" max="94" width="8.42578125" style="100" customWidth="1"/>
    <col min="95" max="95" width="9.7109375" style="100" customWidth="1"/>
    <col min="96" max="96" width="18.5703125" style="100" bestFit="1" customWidth="1"/>
    <col min="97" max="97" width="18.7109375" style="100" customWidth="1"/>
    <col min="98" max="101" width="9.140625" style="1"/>
    <col min="102" max="102" width="25" style="63" customWidth="1"/>
    <col min="103" max="103" width="12" style="100" bestFit="1" customWidth="1"/>
    <col min="104" max="104" width="8.42578125" style="100" customWidth="1"/>
    <col min="105" max="105" width="9.7109375" style="100" customWidth="1"/>
    <col min="106" max="106" width="18.5703125" style="100" bestFit="1" customWidth="1"/>
    <col min="107" max="107" width="18.7109375" style="100" customWidth="1"/>
    <col min="108" max="16384" width="9.140625" style="1"/>
  </cols>
  <sheetData>
    <row r="1" spans="2:107" x14ac:dyDescent="0.25">
      <c r="B1" s="97">
        <v>2011</v>
      </c>
      <c r="C1" s="177" t="s">
        <v>44</v>
      </c>
      <c r="D1" s="178"/>
      <c r="E1" s="178"/>
      <c r="F1" s="178"/>
      <c r="G1" s="178"/>
      <c r="L1" s="97">
        <v>2012</v>
      </c>
      <c r="M1" s="177" t="s">
        <v>44</v>
      </c>
      <c r="N1" s="178"/>
      <c r="O1" s="178"/>
      <c r="P1" s="178"/>
      <c r="Q1" s="178"/>
      <c r="V1" s="112">
        <v>2013</v>
      </c>
      <c r="W1" s="177" t="s">
        <v>44</v>
      </c>
      <c r="X1" s="178"/>
      <c r="Y1" s="178"/>
      <c r="Z1" s="178"/>
      <c r="AA1" s="178"/>
      <c r="AF1" s="116">
        <v>2014</v>
      </c>
      <c r="AG1" s="177" t="s">
        <v>44</v>
      </c>
      <c r="AH1" s="178"/>
      <c r="AI1" s="178"/>
      <c r="AJ1" s="178"/>
      <c r="AK1" s="178"/>
      <c r="AP1" s="120">
        <v>2015</v>
      </c>
      <c r="AQ1" s="177" t="s">
        <v>44</v>
      </c>
      <c r="AR1" s="178"/>
      <c r="AS1" s="178"/>
      <c r="AT1" s="178"/>
      <c r="AU1" s="178"/>
      <c r="AZ1" s="124">
        <v>2016</v>
      </c>
      <c r="BA1" s="177" t="s">
        <v>44</v>
      </c>
      <c r="BB1" s="178"/>
      <c r="BC1" s="178"/>
      <c r="BD1" s="178"/>
      <c r="BE1" s="178"/>
      <c r="BJ1" s="130">
        <v>2017</v>
      </c>
      <c r="BK1" s="177" t="s">
        <v>44</v>
      </c>
      <c r="BL1" s="178"/>
      <c r="BM1" s="178"/>
      <c r="BN1" s="178"/>
      <c r="BO1" s="178"/>
      <c r="BT1" s="134">
        <v>2018</v>
      </c>
      <c r="BU1" s="177" t="s">
        <v>44</v>
      </c>
      <c r="BV1" s="178"/>
      <c r="BW1" s="178"/>
      <c r="BX1" s="178"/>
      <c r="BY1" s="178"/>
      <c r="CD1" s="138">
        <v>2019</v>
      </c>
      <c r="CE1" s="177" t="s">
        <v>44</v>
      </c>
      <c r="CF1" s="178"/>
      <c r="CG1" s="178"/>
      <c r="CH1" s="178"/>
      <c r="CI1" s="178"/>
      <c r="CN1" s="142">
        <v>2020</v>
      </c>
      <c r="CO1" s="177" t="s">
        <v>44</v>
      </c>
      <c r="CP1" s="178"/>
      <c r="CQ1" s="178"/>
      <c r="CR1" s="178"/>
      <c r="CS1" s="178"/>
      <c r="CX1" s="147">
        <v>2021</v>
      </c>
      <c r="CY1" s="177" t="s">
        <v>44</v>
      </c>
      <c r="CZ1" s="178"/>
      <c r="DA1" s="178"/>
      <c r="DB1" s="178"/>
      <c r="DC1" s="178"/>
    </row>
    <row r="2" spans="2:107" x14ac:dyDescent="0.25">
      <c r="B2" s="107" t="s">
        <v>100</v>
      </c>
      <c r="C2" s="108" t="s">
        <v>101</v>
      </c>
      <c r="D2" s="108">
        <v>21</v>
      </c>
      <c r="E2" s="108"/>
      <c r="F2" s="108"/>
      <c r="G2" s="108"/>
      <c r="L2" s="107" t="s">
        <v>100</v>
      </c>
      <c r="M2" s="108">
        <v>25</v>
      </c>
      <c r="N2" s="108">
        <v>29</v>
      </c>
      <c r="O2" s="108"/>
      <c r="P2" s="108"/>
      <c r="Q2" s="108"/>
      <c r="V2" s="107" t="s">
        <v>100</v>
      </c>
      <c r="W2" s="113">
        <v>25</v>
      </c>
      <c r="X2" s="113">
        <v>29</v>
      </c>
      <c r="Y2" s="113"/>
      <c r="Z2" s="113"/>
      <c r="AA2" s="113"/>
      <c r="AF2" s="107" t="s">
        <v>100</v>
      </c>
      <c r="AG2" s="117">
        <v>25</v>
      </c>
      <c r="AH2" s="117">
        <v>29</v>
      </c>
      <c r="AI2" s="117"/>
      <c r="AJ2" s="117"/>
      <c r="AK2" s="117"/>
      <c r="AP2" s="107" t="s">
        <v>100</v>
      </c>
      <c r="AQ2" s="121">
        <v>25</v>
      </c>
      <c r="AR2" s="121">
        <v>29</v>
      </c>
      <c r="AS2" s="121"/>
      <c r="AT2" s="121"/>
      <c r="AU2" s="121"/>
      <c r="AZ2" s="107" t="s">
        <v>100</v>
      </c>
      <c r="BA2" s="125">
        <v>25</v>
      </c>
      <c r="BB2" s="125">
        <v>29</v>
      </c>
      <c r="BC2" s="125"/>
      <c r="BD2" s="125"/>
      <c r="BE2" s="125"/>
      <c r="BJ2" s="107" t="s">
        <v>100</v>
      </c>
      <c r="BK2" s="131">
        <v>25</v>
      </c>
      <c r="BL2" s="131">
        <v>29</v>
      </c>
      <c r="BM2" s="131"/>
      <c r="BN2" s="131"/>
      <c r="BO2" s="131"/>
      <c r="BT2" s="107" t="s">
        <v>100</v>
      </c>
      <c r="BU2" s="135">
        <v>25</v>
      </c>
      <c r="BV2" s="135">
        <v>29</v>
      </c>
      <c r="BW2" s="135"/>
      <c r="BX2" s="135"/>
      <c r="BY2" s="135"/>
      <c r="CD2" s="107" t="s">
        <v>100</v>
      </c>
      <c r="CE2" s="139">
        <v>25</v>
      </c>
      <c r="CF2" s="139">
        <v>29</v>
      </c>
      <c r="CG2" s="139"/>
      <c r="CH2" s="139"/>
      <c r="CI2" s="139"/>
      <c r="CN2" s="107" t="s">
        <v>100</v>
      </c>
      <c r="CO2" s="143">
        <v>25</v>
      </c>
      <c r="CP2" s="143">
        <v>29</v>
      </c>
      <c r="CQ2" s="143"/>
      <c r="CR2" s="143"/>
      <c r="CS2" s="143"/>
      <c r="CX2" s="107" t="s">
        <v>100</v>
      </c>
      <c r="CY2" s="148">
        <v>25</v>
      </c>
      <c r="CZ2" s="148">
        <v>29</v>
      </c>
      <c r="DA2" s="148"/>
      <c r="DB2" s="148"/>
      <c r="DC2" s="148"/>
    </row>
    <row r="3" spans="2:107" ht="36" x14ac:dyDescent="0.25">
      <c r="B3" s="24"/>
      <c r="C3" s="77" t="s">
        <v>92</v>
      </c>
      <c r="D3" s="77" t="s">
        <v>45</v>
      </c>
      <c r="E3" s="77" t="s">
        <v>46</v>
      </c>
      <c r="F3" s="77" t="s">
        <v>93</v>
      </c>
      <c r="G3" s="77" t="s">
        <v>94</v>
      </c>
      <c r="H3" s="6"/>
      <c r="I3" s="6"/>
      <c r="J3" s="6"/>
      <c r="K3" s="6"/>
      <c r="L3" s="66"/>
      <c r="M3" s="54" t="s">
        <v>92</v>
      </c>
      <c r="N3" s="54" t="s">
        <v>45</v>
      </c>
      <c r="O3" s="54" t="s">
        <v>46</v>
      </c>
      <c r="P3" s="77" t="s">
        <v>93</v>
      </c>
      <c r="Q3" s="77" t="s">
        <v>94</v>
      </c>
      <c r="R3" s="56"/>
      <c r="S3" s="56"/>
      <c r="T3" s="56"/>
      <c r="U3" s="56"/>
      <c r="V3" s="87"/>
      <c r="W3" s="77" t="s">
        <v>92</v>
      </c>
      <c r="X3" s="77" t="s">
        <v>45</v>
      </c>
      <c r="Y3" s="77" t="s">
        <v>46</v>
      </c>
      <c r="Z3" s="77" t="s">
        <v>93</v>
      </c>
      <c r="AA3" s="77" t="s">
        <v>94</v>
      </c>
      <c r="AF3" s="87"/>
      <c r="AG3" s="77" t="s">
        <v>92</v>
      </c>
      <c r="AH3" s="77" t="s">
        <v>45</v>
      </c>
      <c r="AI3" s="77" t="s">
        <v>46</v>
      </c>
      <c r="AJ3" s="77" t="s">
        <v>93</v>
      </c>
      <c r="AK3" s="77" t="s">
        <v>94</v>
      </c>
      <c r="AP3" s="87"/>
      <c r="AQ3" s="77" t="s">
        <v>92</v>
      </c>
      <c r="AR3" s="77" t="s">
        <v>45</v>
      </c>
      <c r="AS3" s="77" t="s">
        <v>46</v>
      </c>
      <c r="AT3" s="77" t="s">
        <v>93</v>
      </c>
      <c r="AU3" s="77" t="s">
        <v>94</v>
      </c>
      <c r="AZ3" s="87"/>
      <c r="BA3" s="77" t="s">
        <v>92</v>
      </c>
      <c r="BB3" s="77" t="s">
        <v>45</v>
      </c>
      <c r="BC3" s="77" t="s">
        <v>46</v>
      </c>
      <c r="BD3" s="77" t="s">
        <v>93</v>
      </c>
      <c r="BE3" s="77" t="s">
        <v>94</v>
      </c>
      <c r="BJ3" s="87"/>
      <c r="BK3" s="77" t="s">
        <v>92</v>
      </c>
      <c r="BL3" s="77" t="s">
        <v>45</v>
      </c>
      <c r="BM3" s="77" t="s">
        <v>46</v>
      </c>
      <c r="BN3" s="77" t="s">
        <v>93</v>
      </c>
      <c r="BO3" s="77" t="s">
        <v>94</v>
      </c>
      <c r="BT3" s="87"/>
      <c r="BU3" s="77" t="s">
        <v>92</v>
      </c>
      <c r="BV3" s="77" t="s">
        <v>45</v>
      </c>
      <c r="BW3" s="77" t="s">
        <v>46</v>
      </c>
      <c r="BX3" s="77" t="s">
        <v>93</v>
      </c>
      <c r="BY3" s="77" t="s">
        <v>94</v>
      </c>
      <c r="CD3" s="87"/>
      <c r="CE3" s="77" t="s">
        <v>92</v>
      </c>
      <c r="CF3" s="77" t="s">
        <v>45</v>
      </c>
      <c r="CG3" s="77" t="s">
        <v>46</v>
      </c>
      <c r="CH3" s="77" t="s">
        <v>93</v>
      </c>
      <c r="CI3" s="77" t="s">
        <v>94</v>
      </c>
      <c r="CN3" s="87"/>
      <c r="CO3" s="77" t="s">
        <v>92</v>
      </c>
      <c r="CP3" s="77" t="s">
        <v>45</v>
      </c>
      <c r="CQ3" s="77" t="s">
        <v>46</v>
      </c>
      <c r="CR3" s="77" t="s">
        <v>93</v>
      </c>
      <c r="CS3" s="77" t="s">
        <v>94</v>
      </c>
      <c r="CX3" s="87"/>
      <c r="CY3" s="77" t="s">
        <v>92</v>
      </c>
      <c r="CZ3" s="77" t="s">
        <v>45</v>
      </c>
      <c r="DA3" s="77" t="s">
        <v>46</v>
      </c>
      <c r="DB3" s="77" t="s">
        <v>93</v>
      </c>
      <c r="DC3" s="77" t="s">
        <v>94</v>
      </c>
    </row>
    <row r="4" spans="2:107" x14ac:dyDescent="0.25">
      <c r="B4" s="16" t="s">
        <v>12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60" t="s">
        <v>12</v>
      </c>
      <c r="M4" s="69">
        <v>12</v>
      </c>
      <c r="N4" s="69">
        <v>10</v>
      </c>
      <c r="O4" s="69">
        <f>M4-N4</f>
        <v>2</v>
      </c>
      <c r="P4" s="69">
        <f>N4/M4*100</f>
        <v>83.333333333333343</v>
      </c>
      <c r="Q4" s="68">
        <f>100-P4</f>
        <v>16.666666666666657</v>
      </c>
      <c r="R4" s="56"/>
      <c r="S4" s="56"/>
      <c r="T4" s="56"/>
      <c r="U4" s="56"/>
      <c r="V4" s="84" t="s">
        <v>12</v>
      </c>
      <c r="W4" s="106">
        <v>12</v>
      </c>
      <c r="X4" s="106">
        <v>10</v>
      </c>
      <c r="Y4" s="106">
        <v>2</v>
      </c>
      <c r="Z4" s="106">
        <v>83</v>
      </c>
      <c r="AA4" s="105">
        <v>17</v>
      </c>
      <c r="AF4" s="84" t="s">
        <v>12</v>
      </c>
      <c r="AG4" s="106">
        <v>12</v>
      </c>
      <c r="AH4" s="106">
        <v>10</v>
      </c>
      <c r="AI4" s="106">
        <v>2</v>
      </c>
      <c r="AJ4" s="106">
        <v>83</v>
      </c>
      <c r="AK4" s="105">
        <v>17</v>
      </c>
      <c r="AP4" s="84" t="s">
        <v>12</v>
      </c>
      <c r="AQ4" s="106">
        <v>12</v>
      </c>
      <c r="AR4" s="106">
        <v>10</v>
      </c>
      <c r="AS4" s="106">
        <v>2</v>
      </c>
      <c r="AT4" s="106">
        <v>83</v>
      </c>
      <c r="AU4" s="105">
        <v>17</v>
      </c>
      <c r="AZ4" s="84" t="s">
        <v>12</v>
      </c>
      <c r="BA4" s="106">
        <v>12</v>
      </c>
      <c r="BB4" s="106">
        <v>10</v>
      </c>
      <c r="BC4" s="106">
        <v>2</v>
      </c>
      <c r="BD4" s="106">
        <v>83</v>
      </c>
      <c r="BE4" s="105">
        <v>17</v>
      </c>
      <c r="BJ4" s="84" t="s">
        <v>12</v>
      </c>
      <c r="BK4" s="106">
        <v>12</v>
      </c>
      <c r="BL4" s="106">
        <v>10</v>
      </c>
      <c r="BM4" s="106">
        <v>2</v>
      </c>
      <c r="BN4" s="106">
        <v>83</v>
      </c>
      <c r="BO4" s="105">
        <v>17</v>
      </c>
      <c r="BT4" s="84" t="s">
        <v>12</v>
      </c>
      <c r="BU4" s="106">
        <v>13</v>
      </c>
      <c r="BV4" s="106">
        <v>11</v>
      </c>
      <c r="BW4" s="106">
        <v>2</v>
      </c>
      <c r="BX4" s="106">
        <v>85</v>
      </c>
      <c r="BY4" s="105">
        <v>15</v>
      </c>
      <c r="CD4" s="84" t="s">
        <v>12</v>
      </c>
      <c r="CE4" s="106">
        <v>13</v>
      </c>
      <c r="CF4" s="106">
        <v>11</v>
      </c>
      <c r="CG4" s="106">
        <v>2</v>
      </c>
      <c r="CH4" s="106">
        <v>85</v>
      </c>
      <c r="CI4" s="105">
        <v>15</v>
      </c>
      <c r="CN4" s="84" t="s">
        <v>12</v>
      </c>
      <c r="CO4" s="106">
        <v>13</v>
      </c>
      <c r="CP4" s="106">
        <v>11</v>
      </c>
      <c r="CQ4" s="106">
        <v>2</v>
      </c>
      <c r="CR4" s="106">
        <v>85</v>
      </c>
      <c r="CS4" s="105">
        <v>15</v>
      </c>
      <c r="CX4" s="84" t="s">
        <v>12</v>
      </c>
      <c r="CY4" s="106">
        <v>13</v>
      </c>
      <c r="CZ4" s="106">
        <v>11</v>
      </c>
      <c r="DA4" s="106">
        <v>2</v>
      </c>
      <c r="DB4" s="106">
        <v>85</v>
      </c>
      <c r="DC4" s="105">
        <v>15</v>
      </c>
    </row>
    <row r="5" spans="2:107" x14ac:dyDescent="0.25">
      <c r="B5" s="16" t="s">
        <v>29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60" t="s">
        <v>29</v>
      </c>
      <c r="M5" s="69">
        <v>9</v>
      </c>
      <c r="N5" s="69">
        <v>8</v>
      </c>
      <c r="O5" s="69">
        <f t="shared" ref="O5:O17" si="3">M5-N5</f>
        <v>1</v>
      </c>
      <c r="P5" s="69">
        <f t="shared" ref="P5:P22" si="4">N5/M5*100</f>
        <v>88.888888888888886</v>
      </c>
      <c r="Q5" s="68">
        <f t="shared" ref="Q5:Q22" si="5">100-P5</f>
        <v>11.111111111111114</v>
      </c>
      <c r="R5" s="65"/>
      <c r="S5" s="56"/>
      <c r="T5" s="56"/>
      <c r="U5" s="56"/>
      <c r="V5" s="84" t="s">
        <v>29</v>
      </c>
      <c r="W5" s="106">
        <v>6</v>
      </c>
      <c r="X5" s="106">
        <v>5</v>
      </c>
      <c r="Y5" s="106">
        <v>1</v>
      </c>
      <c r="Z5" s="106">
        <v>83</v>
      </c>
      <c r="AA5" s="105">
        <v>17</v>
      </c>
      <c r="AF5" s="84" t="s">
        <v>29</v>
      </c>
      <c r="AG5" s="106">
        <v>9</v>
      </c>
      <c r="AH5" s="106">
        <v>8</v>
      </c>
      <c r="AI5" s="106">
        <v>1</v>
      </c>
      <c r="AJ5" s="106">
        <v>89</v>
      </c>
      <c r="AK5" s="105">
        <v>11</v>
      </c>
      <c r="AP5" s="84" t="s">
        <v>29</v>
      </c>
      <c r="AQ5" s="106">
        <v>9</v>
      </c>
      <c r="AR5" s="106">
        <v>8</v>
      </c>
      <c r="AS5" s="106">
        <v>1</v>
      </c>
      <c r="AT5" s="106">
        <v>89</v>
      </c>
      <c r="AU5" s="105">
        <v>11</v>
      </c>
      <c r="AZ5" s="84" t="s">
        <v>29</v>
      </c>
      <c r="BA5" s="106">
        <v>9</v>
      </c>
      <c r="BB5" s="106">
        <v>9</v>
      </c>
      <c r="BC5" s="106">
        <v>0</v>
      </c>
      <c r="BD5" s="106">
        <v>100</v>
      </c>
      <c r="BE5" s="105">
        <v>0</v>
      </c>
      <c r="BJ5" s="84" t="s">
        <v>29</v>
      </c>
      <c r="BK5" s="106">
        <v>9</v>
      </c>
      <c r="BL5" s="106">
        <v>9</v>
      </c>
      <c r="BM5" s="106">
        <v>0</v>
      </c>
      <c r="BN5" s="106">
        <v>100</v>
      </c>
      <c r="BO5" s="105">
        <v>0</v>
      </c>
      <c r="BT5" s="84" t="s">
        <v>29</v>
      </c>
      <c r="BU5" s="106">
        <v>9</v>
      </c>
      <c r="BV5" s="106">
        <v>9</v>
      </c>
      <c r="BW5" s="106">
        <v>0</v>
      </c>
      <c r="BX5" s="106">
        <v>100</v>
      </c>
      <c r="BY5" s="105">
        <v>0</v>
      </c>
      <c r="CD5" s="84" t="s">
        <v>29</v>
      </c>
      <c r="CE5" s="106">
        <v>9</v>
      </c>
      <c r="CF5" s="106">
        <v>9</v>
      </c>
      <c r="CG5" s="106">
        <v>0</v>
      </c>
      <c r="CH5" s="106">
        <v>100</v>
      </c>
      <c r="CI5" s="105">
        <v>0</v>
      </c>
      <c r="CN5" s="84" t="s">
        <v>29</v>
      </c>
      <c r="CO5" s="106">
        <v>9</v>
      </c>
      <c r="CP5" s="106">
        <v>9</v>
      </c>
      <c r="CQ5" s="106">
        <v>0</v>
      </c>
      <c r="CR5" s="106">
        <v>100</v>
      </c>
      <c r="CS5" s="105">
        <v>0</v>
      </c>
      <c r="CX5" s="84" t="s">
        <v>29</v>
      </c>
      <c r="CY5" s="106">
        <v>9</v>
      </c>
      <c r="CZ5" s="106">
        <v>9</v>
      </c>
      <c r="DA5" s="106">
        <v>0</v>
      </c>
      <c r="DB5" s="106">
        <v>100</v>
      </c>
      <c r="DC5" s="105">
        <v>0</v>
      </c>
    </row>
    <row r="6" spans="2:107" x14ac:dyDescent="0.25">
      <c r="B6" s="16" t="s">
        <v>30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60" t="s">
        <v>30</v>
      </c>
      <c r="M6" s="69">
        <v>4</v>
      </c>
      <c r="N6" s="69">
        <v>2</v>
      </c>
      <c r="O6" s="69">
        <f t="shared" si="3"/>
        <v>2</v>
      </c>
      <c r="P6" s="69">
        <f t="shared" si="4"/>
        <v>50</v>
      </c>
      <c r="Q6" s="68">
        <f t="shared" si="5"/>
        <v>50</v>
      </c>
      <c r="R6" s="65"/>
      <c r="S6" s="56"/>
      <c r="T6" s="56"/>
      <c r="U6" s="56"/>
      <c r="V6" s="84" t="s">
        <v>30</v>
      </c>
      <c r="W6" s="106">
        <v>4</v>
      </c>
      <c r="X6" s="106">
        <v>2</v>
      </c>
      <c r="Y6" s="106">
        <v>2</v>
      </c>
      <c r="Z6" s="106">
        <v>50</v>
      </c>
      <c r="AA6" s="105">
        <v>50</v>
      </c>
      <c r="AF6" s="84" t="s">
        <v>30</v>
      </c>
      <c r="AG6" s="106">
        <v>5</v>
      </c>
      <c r="AH6" s="106">
        <v>3</v>
      </c>
      <c r="AI6" s="106">
        <v>2</v>
      </c>
      <c r="AJ6" s="106">
        <v>60</v>
      </c>
      <c r="AK6" s="105">
        <v>40</v>
      </c>
      <c r="AP6" s="84" t="s">
        <v>30</v>
      </c>
      <c r="AQ6" s="106">
        <v>5</v>
      </c>
      <c r="AR6" s="106">
        <v>3</v>
      </c>
      <c r="AS6" s="106">
        <v>2</v>
      </c>
      <c r="AT6" s="106">
        <v>60</v>
      </c>
      <c r="AU6" s="105">
        <v>40</v>
      </c>
      <c r="AZ6" s="84" t="s">
        <v>30</v>
      </c>
      <c r="BA6" s="106">
        <v>5</v>
      </c>
      <c r="BB6" s="106">
        <v>3</v>
      </c>
      <c r="BC6" s="106">
        <v>2</v>
      </c>
      <c r="BD6" s="106">
        <v>60</v>
      </c>
      <c r="BE6" s="105">
        <v>40</v>
      </c>
      <c r="BJ6" s="84" t="s">
        <v>30</v>
      </c>
      <c r="BK6" s="106">
        <v>4</v>
      </c>
      <c r="BL6" s="106">
        <v>2</v>
      </c>
      <c r="BM6" s="106">
        <v>2</v>
      </c>
      <c r="BN6" s="106">
        <v>50</v>
      </c>
      <c r="BO6" s="105">
        <v>50</v>
      </c>
      <c r="BT6" s="84" t="s">
        <v>30</v>
      </c>
      <c r="BU6" s="106">
        <v>4</v>
      </c>
      <c r="BV6" s="106">
        <v>2</v>
      </c>
      <c r="BW6" s="106">
        <v>2</v>
      </c>
      <c r="BX6" s="106">
        <v>50</v>
      </c>
      <c r="BY6" s="105">
        <v>50</v>
      </c>
      <c r="CD6" s="84" t="s">
        <v>30</v>
      </c>
      <c r="CE6" s="106">
        <v>4</v>
      </c>
      <c r="CF6" s="106">
        <v>2</v>
      </c>
      <c r="CG6" s="106">
        <v>2</v>
      </c>
      <c r="CH6" s="106">
        <v>50</v>
      </c>
      <c r="CI6" s="105">
        <v>50</v>
      </c>
      <c r="CN6" s="84" t="s">
        <v>30</v>
      </c>
      <c r="CO6" s="106">
        <v>4</v>
      </c>
      <c r="CP6" s="106">
        <v>2</v>
      </c>
      <c r="CQ6" s="106">
        <v>2</v>
      </c>
      <c r="CR6" s="106">
        <v>50</v>
      </c>
      <c r="CS6" s="105">
        <v>50</v>
      </c>
      <c r="CX6" s="84" t="s">
        <v>30</v>
      </c>
      <c r="CY6" s="106">
        <v>4</v>
      </c>
      <c r="CZ6" s="106">
        <v>2</v>
      </c>
      <c r="DA6" s="106">
        <v>2</v>
      </c>
      <c r="DB6" s="106">
        <v>50</v>
      </c>
      <c r="DC6" s="105">
        <v>50</v>
      </c>
    </row>
    <row r="7" spans="2:107" x14ac:dyDescent="0.25">
      <c r="B7" s="20" t="s">
        <v>31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62" t="s">
        <v>31</v>
      </c>
      <c r="M7" s="69">
        <v>9</v>
      </c>
      <c r="N7" s="69">
        <v>4</v>
      </c>
      <c r="O7" s="69">
        <f t="shared" si="3"/>
        <v>5</v>
      </c>
      <c r="P7" s="69">
        <f t="shared" si="4"/>
        <v>44.444444444444443</v>
      </c>
      <c r="Q7" s="68">
        <f t="shared" si="5"/>
        <v>55.555555555555557</v>
      </c>
      <c r="R7" s="65"/>
      <c r="S7" s="56"/>
      <c r="T7" s="56"/>
      <c r="U7" s="56"/>
      <c r="V7" s="104" t="s">
        <v>31</v>
      </c>
      <c r="W7" s="106">
        <v>9</v>
      </c>
      <c r="X7" s="106">
        <v>4</v>
      </c>
      <c r="Y7" s="106">
        <v>5</v>
      </c>
      <c r="Z7" s="106">
        <v>44</v>
      </c>
      <c r="AA7" s="105">
        <v>56</v>
      </c>
      <c r="AF7" s="104" t="s">
        <v>31</v>
      </c>
      <c r="AG7" s="106">
        <v>9</v>
      </c>
      <c r="AH7" s="106">
        <v>4</v>
      </c>
      <c r="AI7" s="106">
        <v>5</v>
      </c>
      <c r="AJ7" s="106">
        <v>44</v>
      </c>
      <c r="AK7" s="105">
        <v>56</v>
      </c>
      <c r="AP7" s="104" t="s">
        <v>31</v>
      </c>
      <c r="AQ7" s="106">
        <v>10</v>
      </c>
      <c r="AR7" s="106">
        <v>5</v>
      </c>
      <c r="AS7" s="106">
        <v>5</v>
      </c>
      <c r="AT7" s="106">
        <v>50</v>
      </c>
      <c r="AU7" s="105">
        <v>50</v>
      </c>
      <c r="AZ7" s="104" t="s">
        <v>31</v>
      </c>
      <c r="BA7" s="106">
        <v>6</v>
      </c>
      <c r="BB7" s="106">
        <v>5</v>
      </c>
      <c r="BC7" s="106">
        <v>1</v>
      </c>
      <c r="BD7" s="106">
        <v>83</v>
      </c>
      <c r="BE7" s="105">
        <v>17</v>
      </c>
      <c r="BJ7" s="104" t="s">
        <v>31</v>
      </c>
      <c r="BK7" s="106">
        <v>6</v>
      </c>
      <c r="BL7" s="106">
        <v>5</v>
      </c>
      <c r="BM7" s="106">
        <v>1</v>
      </c>
      <c r="BN7" s="106">
        <v>83</v>
      </c>
      <c r="BO7" s="105">
        <v>17</v>
      </c>
      <c r="BT7" s="104" t="s">
        <v>31</v>
      </c>
      <c r="BU7" s="106">
        <v>6</v>
      </c>
      <c r="BV7" s="106">
        <v>5</v>
      </c>
      <c r="BW7" s="106">
        <v>1</v>
      </c>
      <c r="BX7" s="106">
        <v>83</v>
      </c>
      <c r="BY7" s="105">
        <v>17</v>
      </c>
      <c r="CD7" s="104" t="s">
        <v>31</v>
      </c>
      <c r="CE7" s="106">
        <v>6</v>
      </c>
      <c r="CF7" s="106">
        <v>5</v>
      </c>
      <c r="CG7" s="106">
        <v>1</v>
      </c>
      <c r="CH7" s="106">
        <v>83</v>
      </c>
      <c r="CI7" s="105">
        <v>17</v>
      </c>
      <c r="CN7" s="104" t="s">
        <v>31</v>
      </c>
      <c r="CO7" s="106">
        <v>5</v>
      </c>
      <c r="CP7" s="106">
        <v>4</v>
      </c>
      <c r="CQ7" s="106">
        <v>1</v>
      </c>
      <c r="CR7" s="106">
        <v>80</v>
      </c>
      <c r="CS7" s="105">
        <v>20</v>
      </c>
      <c r="CX7" s="104" t="s">
        <v>31</v>
      </c>
      <c r="CY7" s="106">
        <v>6</v>
      </c>
      <c r="CZ7" s="106">
        <v>4</v>
      </c>
      <c r="DA7" s="106">
        <v>2</v>
      </c>
      <c r="DB7" s="106">
        <v>67</v>
      </c>
      <c r="DC7" s="105">
        <v>33</v>
      </c>
    </row>
    <row r="8" spans="2:107" x14ac:dyDescent="0.25">
      <c r="B8" s="20" t="s">
        <v>32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62" t="s">
        <v>32</v>
      </c>
      <c r="M8" s="69">
        <v>4</v>
      </c>
      <c r="N8" s="69">
        <v>3</v>
      </c>
      <c r="O8" s="69">
        <f t="shared" si="3"/>
        <v>1</v>
      </c>
      <c r="P8" s="69">
        <f t="shared" si="4"/>
        <v>75</v>
      </c>
      <c r="Q8" s="68">
        <f t="shared" si="5"/>
        <v>25</v>
      </c>
      <c r="R8" s="65"/>
      <c r="S8" s="56"/>
      <c r="T8" s="56"/>
      <c r="U8" s="56"/>
      <c r="V8" s="104" t="s">
        <v>32</v>
      </c>
      <c r="W8" s="106">
        <v>4</v>
      </c>
      <c r="X8" s="106">
        <v>3</v>
      </c>
      <c r="Y8" s="106">
        <v>1</v>
      </c>
      <c r="Z8" s="106">
        <v>75</v>
      </c>
      <c r="AA8" s="105">
        <v>25</v>
      </c>
      <c r="AF8" s="104" t="s">
        <v>32</v>
      </c>
      <c r="AG8" s="106">
        <v>4</v>
      </c>
      <c r="AH8" s="106">
        <v>4</v>
      </c>
      <c r="AI8" s="106">
        <v>0</v>
      </c>
      <c r="AJ8" s="106">
        <v>100</v>
      </c>
      <c r="AK8" s="105">
        <v>0</v>
      </c>
      <c r="AP8" s="104" t="s">
        <v>32</v>
      </c>
      <c r="AQ8" s="106">
        <v>4</v>
      </c>
      <c r="AR8" s="106">
        <v>4</v>
      </c>
      <c r="AS8" s="106">
        <v>0</v>
      </c>
      <c r="AT8" s="106">
        <v>100</v>
      </c>
      <c r="AU8" s="105">
        <v>0</v>
      </c>
      <c r="AZ8" s="104" t="s">
        <v>32</v>
      </c>
      <c r="BA8" s="106">
        <v>4</v>
      </c>
      <c r="BB8" s="106">
        <v>0</v>
      </c>
      <c r="BC8" s="106">
        <v>4</v>
      </c>
      <c r="BD8" s="106">
        <v>0</v>
      </c>
      <c r="BE8" s="105">
        <v>100</v>
      </c>
      <c r="BJ8" s="104" t="s">
        <v>32</v>
      </c>
      <c r="BK8" s="106">
        <v>4</v>
      </c>
      <c r="BL8" s="106">
        <v>4</v>
      </c>
      <c r="BM8" s="106">
        <v>0</v>
      </c>
      <c r="BN8" s="106">
        <v>100</v>
      </c>
      <c r="BO8" s="105">
        <v>0</v>
      </c>
      <c r="BT8" s="104" t="s">
        <v>32</v>
      </c>
      <c r="BU8" s="106">
        <v>4</v>
      </c>
      <c r="BV8" s="106">
        <v>4</v>
      </c>
      <c r="BW8" s="106">
        <v>0</v>
      </c>
      <c r="BX8" s="106">
        <v>100</v>
      </c>
      <c r="BY8" s="105">
        <v>0</v>
      </c>
      <c r="CD8" s="104" t="s">
        <v>32</v>
      </c>
      <c r="CE8" s="106">
        <v>4</v>
      </c>
      <c r="CF8" s="106">
        <v>4</v>
      </c>
      <c r="CG8" s="106">
        <v>0</v>
      </c>
      <c r="CH8" s="106">
        <v>100</v>
      </c>
      <c r="CI8" s="105">
        <v>0</v>
      </c>
      <c r="CN8" s="104" t="s">
        <v>32</v>
      </c>
      <c r="CO8" s="106">
        <v>4</v>
      </c>
      <c r="CP8" s="106">
        <v>4</v>
      </c>
      <c r="CQ8" s="106">
        <v>0</v>
      </c>
      <c r="CR8" s="106">
        <v>100</v>
      </c>
      <c r="CS8" s="105">
        <v>0</v>
      </c>
      <c r="CX8" s="104" t="s">
        <v>32</v>
      </c>
      <c r="CY8" s="106">
        <v>4</v>
      </c>
      <c r="CZ8" s="106">
        <v>4</v>
      </c>
      <c r="DA8" s="106">
        <v>0</v>
      </c>
      <c r="DB8" s="106">
        <v>100</v>
      </c>
      <c r="DC8" s="105">
        <v>0</v>
      </c>
    </row>
    <row r="9" spans="2:107" x14ac:dyDescent="0.25">
      <c r="B9" s="20" t="s">
        <v>33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62" t="s">
        <v>33</v>
      </c>
      <c r="M9" s="69">
        <v>5</v>
      </c>
      <c r="N9" s="69">
        <v>5</v>
      </c>
      <c r="O9" s="69">
        <f t="shared" si="3"/>
        <v>0</v>
      </c>
      <c r="P9" s="69">
        <f t="shared" si="4"/>
        <v>100</v>
      </c>
      <c r="Q9" s="68">
        <f t="shared" si="5"/>
        <v>0</v>
      </c>
      <c r="R9" s="56"/>
      <c r="S9" s="56"/>
      <c r="T9" s="56"/>
      <c r="U9" s="56"/>
      <c r="V9" s="104" t="s">
        <v>33</v>
      </c>
      <c r="W9" s="106">
        <v>5</v>
      </c>
      <c r="X9" s="106">
        <v>5</v>
      </c>
      <c r="Y9" s="106">
        <v>0</v>
      </c>
      <c r="Z9" s="106">
        <v>100</v>
      </c>
      <c r="AA9" s="105">
        <v>0</v>
      </c>
      <c r="AF9" s="104" t="s">
        <v>33</v>
      </c>
      <c r="AG9" s="106">
        <v>5</v>
      </c>
      <c r="AH9" s="106">
        <v>5</v>
      </c>
      <c r="AI9" s="106">
        <v>0</v>
      </c>
      <c r="AJ9" s="106">
        <v>100</v>
      </c>
      <c r="AK9" s="105">
        <v>0</v>
      </c>
      <c r="AP9" s="104" t="s">
        <v>33</v>
      </c>
      <c r="AQ9" s="106">
        <v>5</v>
      </c>
      <c r="AR9" s="106">
        <v>5</v>
      </c>
      <c r="AS9" s="106">
        <v>0</v>
      </c>
      <c r="AT9" s="106">
        <v>100</v>
      </c>
      <c r="AU9" s="105">
        <v>0</v>
      </c>
      <c r="AZ9" s="104" t="s">
        <v>33</v>
      </c>
      <c r="BA9" s="106">
        <v>6</v>
      </c>
      <c r="BB9" s="106">
        <v>5</v>
      </c>
      <c r="BC9" s="106">
        <v>1</v>
      </c>
      <c r="BD9" s="106">
        <v>83</v>
      </c>
      <c r="BE9" s="105">
        <v>17</v>
      </c>
      <c r="BJ9" s="104" t="s">
        <v>33</v>
      </c>
      <c r="BK9" s="106">
        <v>5</v>
      </c>
      <c r="BL9" s="106">
        <v>4</v>
      </c>
      <c r="BM9" s="106">
        <v>1</v>
      </c>
      <c r="BN9" s="106">
        <v>80</v>
      </c>
      <c r="BO9" s="105">
        <v>20</v>
      </c>
      <c r="BT9" s="104" t="s">
        <v>33</v>
      </c>
      <c r="BU9" s="106">
        <v>4</v>
      </c>
      <c r="BV9" s="106">
        <v>4</v>
      </c>
      <c r="BW9" s="106">
        <v>0</v>
      </c>
      <c r="BX9" s="106">
        <v>100</v>
      </c>
      <c r="BY9" s="105">
        <v>0</v>
      </c>
      <c r="CD9" s="104" t="s">
        <v>33</v>
      </c>
      <c r="CE9" s="106">
        <v>4</v>
      </c>
      <c r="CF9" s="106">
        <v>3</v>
      </c>
      <c r="CG9" s="106">
        <v>1</v>
      </c>
      <c r="CH9" s="106">
        <v>75</v>
      </c>
      <c r="CI9" s="105">
        <v>25</v>
      </c>
      <c r="CN9" s="104" t="s">
        <v>33</v>
      </c>
      <c r="CO9" s="106">
        <v>4</v>
      </c>
      <c r="CP9" s="106">
        <v>3</v>
      </c>
      <c r="CQ9" s="106">
        <v>1</v>
      </c>
      <c r="CR9" s="106">
        <v>75</v>
      </c>
      <c r="CS9" s="105">
        <v>25</v>
      </c>
      <c r="CX9" s="104" t="s">
        <v>33</v>
      </c>
      <c r="CY9" s="106">
        <v>4</v>
      </c>
      <c r="CZ9" s="106">
        <v>3</v>
      </c>
      <c r="DA9" s="106">
        <v>1</v>
      </c>
      <c r="DB9" s="106">
        <v>75</v>
      </c>
      <c r="DC9" s="105">
        <v>25</v>
      </c>
    </row>
    <row r="10" spans="2:107" x14ac:dyDescent="0.25">
      <c r="B10" s="20" t="s">
        <v>34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62" t="s">
        <v>34</v>
      </c>
      <c r="M10" s="69">
        <v>1</v>
      </c>
      <c r="N10" s="69">
        <v>1</v>
      </c>
      <c r="O10" s="69">
        <f t="shared" si="3"/>
        <v>0</v>
      </c>
      <c r="P10" s="69">
        <f t="shared" si="4"/>
        <v>100</v>
      </c>
      <c r="Q10" s="68">
        <f t="shared" si="5"/>
        <v>0</v>
      </c>
      <c r="R10" s="56"/>
      <c r="S10" s="56"/>
      <c r="T10" s="56"/>
      <c r="U10" s="56"/>
      <c r="V10" s="104" t="s">
        <v>34</v>
      </c>
      <c r="W10" s="106">
        <v>1</v>
      </c>
      <c r="X10" s="106">
        <v>1</v>
      </c>
      <c r="Y10" s="106">
        <v>0</v>
      </c>
      <c r="Z10" s="106">
        <v>100</v>
      </c>
      <c r="AA10" s="105">
        <v>0</v>
      </c>
      <c r="AF10" s="104" t="s">
        <v>34</v>
      </c>
      <c r="AG10" s="106">
        <v>1</v>
      </c>
      <c r="AH10" s="106">
        <v>1</v>
      </c>
      <c r="AI10" s="106">
        <v>0</v>
      </c>
      <c r="AJ10" s="106">
        <v>100</v>
      </c>
      <c r="AK10" s="105">
        <v>0</v>
      </c>
      <c r="AP10" s="104" t="s">
        <v>34</v>
      </c>
      <c r="AQ10" s="106">
        <v>1</v>
      </c>
      <c r="AR10" s="106">
        <v>1</v>
      </c>
      <c r="AS10" s="106">
        <v>0</v>
      </c>
      <c r="AT10" s="106">
        <v>100</v>
      </c>
      <c r="AU10" s="105">
        <v>0</v>
      </c>
      <c r="AZ10" s="104" t="s">
        <v>34</v>
      </c>
      <c r="BA10" s="106">
        <v>1</v>
      </c>
      <c r="BB10" s="106">
        <v>1</v>
      </c>
      <c r="BC10" s="106">
        <v>0</v>
      </c>
      <c r="BD10" s="106">
        <v>100</v>
      </c>
      <c r="BE10" s="105">
        <v>0</v>
      </c>
      <c r="BJ10" s="104" t="s">
        <v>34</v>
      </c>
      <c r="BK10" s="106">
        <v>1</v>
      </c>
      <c r="BL10" s="106">
        <v>1</v>
      </c>
      <c r="BM10" s="106">
        <v>0</v>
      </c>
      <c r="BN10" s="106">
        <v>100</v>
      </c>
      <c r="BO10" s="105">
        <v>0</v>
      </c>
      <c r="BT10" s="104" t="s">
        <v>34</v>
      </c>
      <c r="BU10" s="106">
        <v>1</v>
      </c>
      <c r="BV10" s="106">
        <v>1</v>
      </c>
      <c r="BW10" s="106">
        <v>0</v>
      </c>
      <c r="BX10" s="106">
        <v>100</v>
      </c>
      <c r="BY10" s="105">
        <v>0</v>
      </c>
      <c r="CD10" s="104" t="s">
        <v>34</v>
      </c>
      <c r="CE10" s="106">
        <v>1</v>
      </c>
      <c r="CF10" s="106">
        <v>1</v>
      </c>
      <c r="CG10" s="106">
        <v>0</v>
      </c>
      <c r="CH10" s="106">
        <v>100</v>
      </c>
      <c r="CI10" s="105">
        <v>0</v>
      </c>
      <c r="CN10" s="104" t="s">
        <v>34</v>
      </c>
      <c r="CO10" s="106">
        <v>1</v>
      </c>
      <c r="CP10" s="106">
        <v>1</v>
      </c>
      <c r="CQ10" s="106">
        <v>0</v>
      </c>
      <c r="CR10" s="106">
        <v>100</v>
      </c>
      <c r="CS10" s="105">
        <v>0</v>
      </c>
      <c r="CX10" s="104" t="s">
        <v>34</v>
      </c>
      <c r="CY10" s="106">
        <v>1</v>
      </c>
      <c r="CZ10" s="106">
        <v>1</v>
      </c>
      <c r="DA10" s="106">
        <v>0</v>
      </c>
      <c r="DB10" s="106">
        <v>100</v>
      </c>
      <c r="DC10" s="105">
        <v>0</v>
      </c>
    </row>
    <row r="11" spans="2:107" x14ac:dyDescent="0.25">
      <c r="B11" s="20" t="s">
        <v>35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62" t="s">
        <v>35</v>
      </c>
      <c r="M11" s="69">
        <v>7</v>
      </c>
      <c r="N11" s="69">
        <v>7</v>
      </c>
      <c r="O11" s="69">
        <f t="shared" si="3"/>
        <v>0</v>
      </c>
      <c r="P11" s="69">
        <f t="shared" si="4"/>
        <v>100</v>
      </c>
      <c r="Q11" s="68">
        <f t="shared" si="5"/>
        <v>0</v>
      </c>
      <c r="R11" s="56"/>
      <c r="S11" s="56"/>
      <c r="T11" s="56"/>
      <c r="U11" s="56"/>
      <c r="V11" s="104" t="s">
        <v>35</v>
      </c>
      <c r="W11" s="106">
        <v>7</v>
      </c>
      <c r="X11" s="106">
        <v>7</v>
      </c>
      <c r="Y11" s="106">
        <v>0</v>
      </c>
      <c r="Z11" s="106">
        <v>100</v>
      </c>
      <c r="AA11" s="105">
        <v>0</v>
      </c>
      <c r="AF11" s="104" t="s">
        <v>35</v>
      </c>
      <c r="AG11" s="106">
        <v>7</v>
      </c>
      <c r="AH11" s="106">
        <v>7</v>
      </c>
      <c r="AI11" s="106">
        <v>0</v>
      </c>
      <c r="AJ11" s="106">
        <v>100</v>
      </c>
      <c r="AK11" s="105">
        <v>0</v>
      </c>
      <c r="AP11" s="104" t="s">
        <v>35</v>
      </c>
      <c r="AQ11" s="106">
        <v>7</v>
      </c>
      <c r="AR11" s="106">
        <v>7</v>
      </c>
      <c r="AS11" s="106">
        <v>0</v>
      </c>
      <c r="AT11" s="106">
        <v>100</v>
      </c>
      <c r="AU11" s="105">
        <v>0</v>
      </c>
      <c r="AZ11" s="104" t="s">
        <v>35</v>
      </c>
      <c r="BA11" s="106">
        <v>7</v>
      </c>
      <c r="BB11" s="106">
        <v>7</v>
      </c>
      <c r="BC11" s="106">
        <v>0</v>
      </c>
      <c r="BD11" s="106">
        <v>100</v>
      </c>
      <c r="BE11" s="105">
        <v>0</v>
      </c>
      <c r="BJ11" s="104" t="s">
        <v>35</v>
      </c>
      <c r="BK11" s="106">
        <v>7</v>
      </c>
      <c r="BL11" s="106">
        <v>7</v>
      </c>
      <c r="BM11" s="106">
        <v>0</v>
      </c>
      <c r="BN11" s="106">
        <v>100</v>
      </c>
      <c r="BO11" s="105">
        <v>0</v>
      </c>
      <c r="BT11" s="104" t="s">
        <v>35</v>
      </c>
      <c r="BU11" s="106">
        <v>7</v>
      </c>
      <c r="BV11" s="106">
        <v>6</v>
      </c>
      <c r="BW11" s="106">
        <v>1</v>
      </c>
      <c r="BX11" s="106">
        <v>86</v>
      </c>
      <c r="BY11" s="105">
        <v>14</v>
      </c>
      <c r="CD11" s="104" t="s">
        <v>35</v>
      </c>
      <c r="CE11" s="106">
        <v>7</v>
      </c>
      <c r="CF11" s="106">
        <v>7</v>
      </c>
      <c r="CG11" s="106">
        <v>0</v>
      </c>
      <c r="CH11" s="106">
        <v>100</v>
      </c>
      <c r="CI11" s="105">
        <v>0</v>
      </c>
      <c r="CN11" s="104" t="s">
        <v>35</v>
      </c>
      <c r="CO11" s="106">
        <v>7</v>
      </c>
      <c r="CP11" s="106">
        <v>7</v>
      </c>
      <c r="CQ11" s="106">
        <v>0</v>
      </c>
      <c r="CR11" s="106">
        <v>100</v>
      </c>
      <c r="CS11" s="105">
        <v>0</v>
      </c>
      <c r="CX11" s="104" t="s">
        <v>35</v>
      </c>
      <c r="CY11" s="106">
        <v>7</v>
      </c>
      <c r="CZ11" s="106">
        <v>7</v>
      </c>
      <c r="DA11" s="106">
        <v>0</v>
      </c>
      <c r="DB11" s="106">
        <v>100</v>
      </c>
      <c r="DC11" s="105">
        <v>0</v>
      </c>
    </row>
    <row r="12" spans="2:107" x14ac:dyDescent="0.25">
      <c r="B12" s="20" t="s">
        <v>36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62" t="s">
        <v>36</v>
      </c>
      <c r="M12" s="69">
        <v>7</v>
      </c>
      <c r="N12" s="69">
        <v>6</v>
      </c>
      <c r="O12" s="69">
        <f t="shared" si="3"/>
        <v>1</v>
      </c>
      <c r="P12" s="69">
        <f t="shared" si="4"/>
        <v>85.714285714285708</v>
      </c>
      <c r="Q12" s="68">
        <f t="shared" si="5"/>
        <v>14.285714285714292</v>
      </c>
      <c r="V12" s="104" t="s">
        <v>36</v>
      </c>
      <c r="W12" s="106">
        <v>7</v>
      </c>
      <c r="X12" s="106">
        <v>6</v>
      </c>
      <c r="Y12" s="106">
        <v>1</v>
      </c>
      <c r="Z12" s="106">
        <v>86</v>
      </c>
      <c r="AA12" s="105">
        <v>14</v>
      </c>
      <c r="AF12" s="104" t="s">
        <v>36</v>
      </c>
      <c r="AG12" s="106">
        <v>7</v>
      </c>
      <c r="AH12" s="106">
        <v>6</v>
      </c>
      <c r="AI12" s="106">
        <v>1</v>
      </c>
      <c r="AJ12" s="106">
        <v>86</v>
      </c>
      <c r="AK12" s="105">
        <v>14</v>
      </c>
      <c r="AP12" s="104" t="s">
        <v>36</v>
      </c>
      <c r="AQ12" s="106">
        <v>7</v>
      </c>
      <c r="AR12" s="106">
        <v>6</v>
      </c>
      <c r="AS12" s="106">
        <v>1</v>
      </c>
      <c r="AT12" s="106">
        <v>86</v>
      </c>
      <c r="AU12" s="105">
        <v>14</v>
      </c>
      <c r="AZ12" s="104" t="s">
        <v>36</v>
      </c>
      <c r="BA12" s="106">
        <v>7</v>
      </c>
      <c r="BB12" s="106">
        <v>6</v>
      </c>
      <c r="BC12" s="106">
        <v>1</v>
      </c>
      <c r="BD12" s="106">
        <v>86</v>
      </c>
      <c r="BE12" s="105">
        <v>14</v>
      </c>
      <c r="BJ12" s="104" t="s">
        <v>36</v>
      </c>
      <c r="BK12" s="106">
        <v>7</v>
      </c>
      <c r="BL12" s="106">
        <v>6</v>
      </c>
      <c r="BM12" s="106">
        <v>1</v>
      </c>
      <c r="BN12" s="106">
        <v>86</v>
      </c>
      <c r="BO12" s="105">
        <v>14</v>
      </c>
      <c r="BT12" s="104" t="s">
        <v>36</v>
      </c>
      <c r="BU12" s="106">
        <v>7</v>
      </c>
      <c r="BV12" s="106">
        <v>6</v>
      </c>
      <c r="BW12" s="106">
        <v>1</v>
      </c>
      <c r="BX12" s="106">
        <v>86</v>
      </c>
      <c r="BY12" s="105">
        <v>14</v>
      </c>
      <c r="CD12" s="104" t="s">
        <v>36</v>
      </c>
      <c r="CE12" s="106">
        <v>7</v>
      </c>
      <c r="CF12" s="106">
        <v>5</v>
      </c>
      <c r="CG12" s="106">
        <v>2</v>
      </c>
      <c r="CH12" s="106">
        <v>71</v>
      </c>
      <c r="CI12" s="105">
        <v>29</v>
      </c>
      <c r="CN12" s="104" t="s">
        <v>36</v>
      </c>
      <c r="CO12" s="106">
        <v>7</v>
      </c>
      <c r="CP12" s="106">
        <v>5</v>
      </c>
      <c r="CQ12" s="106">
        <v>2</v>
      </c>
      <c r="CR12" s="106">
        <v>71</v>
      </c>
      <c r="CS12" s="105">
        <v>29</v>
      </c>
      <c r="CX12" s="104" t="s">
        <v>36</v>
      </c>
      <c r="CY12" s="106">
        <v>7</v>
      </c>
      <c r="CZ12" s="106">
        <v>5</v>
      </c>
      <c r="DA12" s="106">
        <v>2</v>
      </c>
      <c r="DB12" s="106">
        <v>71</v>
      </c>
      <c r="DC12" s="105">
        <v>29</v>
      </c>
    </row>
    <row r="13" spans="2:107" x14ac:dyDescent="0.25">
      <c r="B13" s="20" t="s">
        <v>37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62" t="s">
        <v>37</v>
      </c>
      <c r="M13" s="69">
        <v>5</v>
      </c>
      <c r="N13" s="69">
        <v>5</v>
      </c>
      <c r="O13" s="69">
        <f t="shared" si="3"/>
        <v>0</v>
      </c>
      <c r="P13" s="69">
        <f t="shared" si="4"/>
        <v>100</v>
      </c>
      <c r="Q13" s="68">
        <f t="shared" si="5"/>
        <v>0</v>
      </c>
      <c r="V13" s="104" t="s">
        <v>37</v>
      </c>
      <c r="W13" s="106">
        <v>5</v>
      </c>
      <c r="X13" s="106">
        <v>5</v>
      </c>
      <c r="Y13" s="106">
        <v>0</v>
      </c>
      <c r="Z13" s="106">
        <v>100</v>
      </c>
      <c r="AA13" s="105">
        <v>0</v>
      </c>
      <c r="AF13" s="104" t="s">
        <v>37</v>
      </c>
      <c r="AG13" s="106">
        <v>5</v>
      </c>
      <c r="AH13" s="106">
        <v>5</v>
      </c>
      <c r="AI13" s="106">
        <v>0</v>
      </c>
      <c r="AJ13" s="106">
        <v>100</v>
      </c>
      <c r="AK13" s="105">
        <v>0</v>
      </c>
      <c r="AP13" s="104" t="s">
        <v>37</v>
      </c>
      <c r="AQ13" s="106">
        <v>5</v>
      </c>
      <c r="AR13" s="106">
        <v>5</v>
      </c>
      <c r="AS13" s="106">
        <v>0</v>
      </c>
      <c r="AT13" s="106">
        <v>100</v>
      </c>
      <c r="AU13" s="105">
        <v>0</v>
      </c>
      <c r="AZ13" s="104" t="s">
        <v>37</v>
      </c>
      <c r="BA13" s="106">
        <v>5</v>
      </c>
      <c r="BB13" s="106">
        <v>5</v>
      </c>
      <c r="BC13" s="106">
        <v>0</v>
      </c>
      <c r="BD13" s="106">
        <v>100</v>
      </c>
      <c r="BE13" s="105">
        <v>0</v>
      </c>
      <c r="BJ13" s="104" t="s">
        <v>37</v>
      </c>
      <c r="BK13" s="106">
        <v>5</v>
      </c>
      <c r="BL13" s="106">
        <v>5</v>
      </c>
      <c r="BM13" s="106">
        <v>0</v>
      </c>
      <c r="BN13" s="106">
        <v>100</v>
      </c>
      <c r="BO13" s="105">
        <v>0</v>
      </c>
      <c r="BT13" s="104" t="s">
        <v>37</v>
      </c>
      <c r="BU13" s="106">
        <v>5</v>
      </c>
      <c r="BV13" s="106">
        <v>5</v>
      </c>
      <c r="BW13" s="106">
        <v>0</v>
      </c>
      <c r="BX13" s="106">
        <v>100</v>
      </c>
      <c r="BY13" s="105">
        <v>0</v>
      </c>
      <c r="CD13" s="104" t="s">
        <v>37</v>
      </c>
      <c r="CE13" s="106">
        <v>5</v>
      </c>
      <c r="CF13" s="106">
        <v>5</v>
      </c>
      <c r="CG13" s="106">
        <v>0</v>
      </c>
      <c r="CH13" s="106">
        <v>100</v>
      </c>
      <c r="CI13" s="105">
        <v>0</v>
      </c>
      <c r="CN13" s="104" t="s">
        <v>37</v>
      </c>
      <c r="CO13" s="106">
        <v>5</v>
      </c>
      <c r="CP13" s="106">
        <v>5</v>
      </c>
      <c r="CQ13" s="106">
        <v>0</v>
      </c>
      <c r="CR13" s="106">
        <v>100</v>
      </c>
      <c r="CS13" s="105">
        <v>0</v>
      </c>
      <c r="CX13" s="104" t="s">
        <v>37</v>
      </c>
      <c r="CY13" s="106">
        <v>5</v>
      </c>
      <c r="CZ13" s="106">
        <v>5</v>
      </c>
      <c r="DA13" s="106">
        <v>0</v>
      </c>
      <c r="DB13" s="106">
        <v>100</v>
      </c>
      <c r="DC13" s="105">
        <v>0</v>
      </c>
    </row>
    <row r="14" spans="2:107" x14ac:dyDescent="0.25">
      <c r="B14" s="20" t="s">
        <v>38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62" t="s">
        <v>38</v>
      </c>
      <c r="M14" s="69">
        <v>8</v>
      </c>
      <c r="N14" s="69">
        <v>8</v>
      </c>
      <c r="O14" s="69">
        <f t="shared" si="3"/>
        <v>0</v>
      </c>
      <c r="P14" s="69">
        <f t="shared" si="4"/>
        <v>100</v>
      </c>
      <c r="Q14" s="68">
        <f t="shared" si="5"/>
        <v>0</v>
      </c>
      <c r="V14" s="104" t="s">
        <v>38</v>
      </c>
      <c r="W14" s="106">
        <v>0</v>
      </c>
      <c r="X14" s="106"/>
      <c r="Y14" s="106"/>
      <c r="Z14" s="106"/>
      <c r="AA14" s="105"/>
      <c r="AF14" s="104" t="s">
        <v>38</v>
      </c>
      <c r="AG14" s="106">
        <v>9</v>
      </c>
      <c r="AH14" s="106">
        <v>8</v>
      </c>
      <c r="AI14" s="106">
        <v>1</v>
      </c>
      <c r="AJ14" s="106">
        <v>89</v>
      </c>
      <c r="AK14" s="105">
        <v>11</v>
      </c>
      <c r="AP14" s="104" t="s">
        <v>38</v>
      </c>
      <c r="AQ14" s="106">
        <v>9</v>
      </c>
      <c r="AR14" s="106">
        <v>8</v>
      </c>
      <c r="AS14" s="106">
        <v>1</v>
      </c>
      <c r="AT14" s="106">
        <v>89</v>
      </c>
      <c r="AU14" s="105">
        <v>11</v>
      </c>
      <c r="AZ14" s="104" t="s">
        <v>38</v>
      </c>
      <c r="BA14" s="106">
        <v>9</v>
      </c>
      <c r="BB14" s="106">
        <v>8</v>
      </c>
      <c r="BC14" s="106">
        <v>1</v>
      </c>
      <c r="BD14" s="106">
        <v>89</v>
      </c>
      <c r="BE14" s="105">
        <v>11</v>
      </c>
      <c r="BJ14" s="104" t="s">
        <v>38</v>
      </c>
      <c r="BK14" s="106">
        <v>9</v>
      </c>
      <c r="BL14" s="106">
        <v>8</v>
      </c>
      <c r="BM14" s="106">
        <v>1</v>
      </c>
      <c r="BN14" s="106">
        <v>89</v>
      </c>
      <c r="BO14" s="105">
        <v>11</v>
      </c>
      <c r="BT14" s="104" t="s">
        <v>38</v>
      </c>
      <c r="BU14" s="106">
        <v>9</v>
      </c>
      <c r="BV14" s="106">
        <v>8</v>
      </c>
      <c r="BW14" s="106">
        <v>1</v>
      </c>
      <c r="BX14" s="106">
        <v>89</v>
      </c>
      <c r="BY14" s="105">
        <v>11</v>
      </c>
      <c r="CD14" s="104" t="s">
        <v>38</v>
      </c>
      <c r="CE14" s="106">
        <v>8</v>
      </c>
      <c r="CF14" s="106">
        <v>8</v>
      </c>
      <c r="CG14" s="106">
        <v>0</v>
      </c>
      <c r="CH14" s="106">
        <v>100</v>
      </c>
      <c r="CI14" s="105">
        <v>0</v>
      </c>
      <c r="CN14" s="104" t="s">
        <v>38</v>
      </c>
      <c r="CO14" s="106">
        <v>7</v>
      </c>
      <c r="CP14" s="106">
        <v>7</v>
      </c>
      <c r="CQ14" s="106">
        <v>0</v>
      </c>
      <c r="CR14" s="106">
        <v>100</v>
      </c>
      <c r="CS14" s="105">
        <v>0</v>
      </c>
      <c r="CX14" s="104" t="s">
        <v>38</v>
      </c>
      <c r="CY14" s="106">
        <v>7</v>
      </c>
      <c r="CZ14" s="106">
        <v>7</v>
      </c>
      <c r="DA14" s="106">
        <v>0</v>
      </c>
      <c r="DB14" s="106">
        <v>100</v>
      </c>
      <c r="DC14" s="105">
        <v>0</v>
      </c>
    </row>
    <row r="15" spans="2:107" x14ac:dyDescent="0.25">
      <c r="B15" s="20" t="s">
        <v>39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62" t="s">
        <v>39</v>
      </c>
      <c r="M15" s="69">
        <v>7</v>
      </c>
      <c r="N15" s="69">
        <v>6</v>
      </c>
      <c r="O15" s="69">
        <f t="shared" si="3"/>
        <v>1</v>
      </c>
      <c r="P15" s="69">
        <f t="shared" si="4"/>
        <v>85.714285714285708</v>
      </c>
      <c r="Q15" s="68">
        <f t="shared" si="5"/>
        <v>14.285714285714292</v>
      </c>
      <c r="V15" s="104" t="s">
        <v>39</v>
      </c>
      <c r="W15" s="106">
        <v>7</v>
      </c>
      <c r="X15" s="106">
        <v>6</v>
      </c>
      <c r="Y15" s="106">
        <v>1</v>
      </c>
      <c r="Z15" s="106">
        <v>86</v>
      </c>
      <c r="AA15" s="105">
        <v>14</v>
      </c>
      <c r="AF15" s="104" t="s">
        <v>39</v>
      </c>
      <c r="AG15" s="106">
        <v>7</v>
      </c>
      <c r="AH15" s="106">
        <v>7</v>
      </c>
      <c r="AI15" s="106">
        <v>0</v>
      </c>
      <c r="AJ15" s="106">
        <v>100</v>
      </c>
      <c r="AK15" s="105">
        <v>0</v>
      </c>
      <c r="AP15" s="104" t="s">
        <v>39</v>
      </c>
      <c r="AQ15" s="106">
        <v>6</v>
      </c>
      <c r="AR15" s="106">
        <v>6</v>
      </c>
      <c r="AS15" s="106">
        <v>0</v>
      </c>
      <c r="AT15" s="106">
        <v>100</v>
      </c>
      <c r="AU15" s="105">
        <v>0</v>
      </c>
      <c r="AZ15" s="104" t="s">
        <v>39</v>
      </c>
      <c r="BA15" s="106">
        <v>6</v>
      </c>
      <c r="BB15" s="106">
        <v>6</v>
      </c>
      <c r="BC15" s="106">
        <v>0</v>
      </c>
      <c r="BD15" s="106">
        <v>100</v>
      </c>
      <c r="BE15" s="105">
        <v>0</v>
      </c>
      <c r="BJ15" s="104" t="s">
        <v>39</v>
      </c>
      <c r="BK15" s="106">
        <v>6</v>
      </c>
      <c r="BL15" s="106">
        <v>6</v>
      </c>
      <c r="BM15" s="106">
        <v>0</v>
      </c>
      <c r="BN15" s="106">
        <v>100</v>
      </c>
      <c r="BO15" s="105">
        <v>0</v>
      </c>
      <c r="BT15" s="104" t="s">
        <v>39</v>
      </c>
      <c r="BU15" s="106">
        <v>6</v>
      </c>
      <c r="BV15" s="106">
        <v>6</v>
      </c>
      <c r="BW15" s="106">
        <v>0</v>
      </c>
      <c r="BX15" s="106">
        <v>100</v>
      </c>
      <c r="BY15" s="105">
        <v>0</v>
      </c>
      <c r="CD15" s="104" t="s">
        <v>39</v>
      </c>
      <c r="CE15" s="106">
        <v>6</v>
      </c>
      <c r="CF15" s="106">
        <v>6</v>
      </c>
      <c r="CG15" s="106">
        <v>0</v>
      </c>
      <c r="CH15" s="106">
        <v>100</v>
      </c>
      <c r="CI15" s="105">
        <v>0</v>
      </c>
      <c r="CN15" s="104" t="s">
        <v>39</v>
      </c>
      <c r="CO15" s="106">
        <v>6</v>
      </c>
      <c r="CP15" s="106">
        <v>6</v>
      </c>
      <c r="CQ15" s="106">
        <v>0</v>
      </c>
      <c r="CR15" s="106">
        <v>100</v>
      </c>
      <c r="CS15" s="105">
        <v>0</v>
      </c>
      <c r="CX15" s="104" t="s">
        <v>39</v>
      </c>
      <c r="CY15" s="106">
        <v>6</v>
      </c>
      <c r="CZ15" s="106">
        <v>6</v>
      </c>
      <c r="DA15" s="106">
        <v>0</v>
      </c>
      <c r="DB15" s="106">
        <v>100</v>
      </c>
      <c r="DC15" s="105">
        <v>0</v>
      </c>
    </row>
    <row r="16" spans="2:107" x14ac:dyDescent="0.25">
      <c r="B16" s="20" t="s">
        <v>40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62" t="s">
        <v>40</v>
      </c>
      <c r="M16" s="69">
        <v>8</v>
      </c>
      <c r="N16" s="69">
        <v>7</v>
      </c>
      <c r="O16" s="69">
        <f t="shared" si="3"/>
        <v>1</v>
      </c>
      <c r="P16" s="69">
        <f t="shared" si="4"/>
        <v>87.5</v>
      </c>
      <c r="Q16" s="68">
        <f t="shared" si="5"/>
        <v>12.5</v>
      </c>
      <c r="V16" s="104" t="s">
        <v>40</v>
      </c>
      <c r="W16" s="106">
        <v>8</v>
      </c>
      <c r="X16" s="106">
        <v>7</v>
      </c>
      <c r="Y16" s="106">
        <v>1</v>
      </c>
      <c r="Z16" s="106">
        <v>88</v>
      </c>
      <c r="AA16" s="105">
        <v>12</v>
      </c>
      <c r="AF16" s="104" t="s">
        <v>40</v>
      </c>
      <c r="AG16" s="106">
        <v>8</v>
      </c>
      <c r="AH16" s="106">
        <v>7</v>
      </c>
      <c r="AI16" s="106">
        <v>1</v>
      </c>
      <c r="AJ16" s="106">
        <v>88</v>
      </c>
      <c r="AK16" s="105">
        <v>12</v>
      </c>
      <c r="AP16" s="104" t="s">
        <v>40</v>
      </c>
      <c r="AQ16" s="106">
        <v>7</v>
      </c>
      <c r="AR16" s="106">
        <v>6</v>
      </c>
      <c r="AS16" s="106">
        <v>1</v>
      </c>
      <c r="AT16" s="106">
        <v>86</v>
      </c>
      <c r="AU16" s="105">
        <v>14</v>
      </c>
      <c r="AZ16" s="104" t="s">
        <v>40</v>
      </c>
      <c r="BA16" s="106">
        <v>7</v>
      </c>
      <c r="BB16" s="106">
        <v>6</v>
      </c>
      <c r="BC16" s="106">
        <v>1</v>
      </c>
      <c r="BD16" s="106">
        <v>86</v>
      </c>
      <c r="BE16" s="105">
        <v>14</v>
      </c>
      <c r="BJ16" s="104" t="s">
        <v>40</v>
      </c>
      <c r="BK16" s="106">
        <v>7</v>
      </c>
      <c r="BL16" s="106">
        <v>6</v>
      </c>
      <c r="BM16" s="106">
        <v>1</v>
      </c>
      <c r="BN16" s="106">
        <v>86</v>
      </c>
      <c r="BO16" s="105">
        <v>14</v>
      </c>
      <c r="BT16" s="104" t="s">
        <v>40</v>
      </c>
      <c r="BU16" s="106">
        <v>7</v>
      </c>
      <c r="BV16" s="106">
        <v>6</v>
      </c>
      <c r="BW16" s="106">
        <v>1</v>
      </c>
      <c r="BX16" s="106">
        <v>86</v>
      </c>
      <c r="BY16" s="105">
        <v>14</v>
      </c>
      <c r="CD16" s="104" t="s">
        <v>40</v>
      </c>
      <c r="CE16" s="106">
        <v>8</v>
      </c>
      <c r="CF16" s="106">
        <v>7</v>
      </c>
      <c r="CG16" s="106">
        <v>1</v>
      </c>
      <c r="CH16" s="106">
        <v>88</v>
      </c>
      <c r="CI16" s="105">
        <v>12</v>
      </c>
      <c r="CN16" s="104" t="s">
        <v>40</v>
      </c>
      <c r="CO16" s="106">
        <v>8</v>
      </c>
      <c r="CP16" s="106">
        <v>7</v>
      </c>
      <c r="CQ16" s="106">
        <v>1</v>
      </c>
      <c r="CR16" s="106">
        <v>88</v>
      </c>
      <c r="CS16" s="105">
        <v>12</v>
      </c>
      <c r="CX16" s="104" t="s">
        <v>40</v>
      </c>
      <c r="CY16" s="106">
        <v>8</v>
      </c>
      <c r="CZ16" s="106">
        <v>7</v>
      </c>
      <c r="DA16" s="106">
        <v>1</v>
      </c>
      <c r="DB16" s="106">
        <v>88</v>
      </c>
      <c r="DC16" s="105">
        <v>12</v>
      </c>
    </row>
    <row r="17" spans="2:107" x14ac:dyDescent="0.25">
      <c r="B17" s="20" t="s">
        <v>41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62" t="s">
        <v>41</v>
      </c>
      <c r="M17" s="69">
        <v>10</v>
      </c>
      <c r="N17" s="69">
        <v>10</v>
      </c>
      <c r="O17" s="69">
        <f t="shared" si="3"/>
        <v>0</v>
      </c>
      <c r="P17" s="69">
        <f t="shared" si="4"/>
        <v>100</v>
      </c>
      <c r="Q17" s="68">
        <f t="shared" si="5"/>
        <v>0</v>
      </c>
      <c r="V17" s="104" t="s">
        <v>41</v>
      </c>
      <c r="W17" s="106">
        <v>9</v>
      </c>
      <c r="X17" s="106">
        <v>9</v>
      </c>
      <c r="Y17" s="106">
        <v>0</v>
      </c>
      <c r="Z17" s="106">
        <v>100</v>
      </c>
      <c r="AA17" s="105">
        <v>0</v>
      </c>
      <c r="AF17" s="104" t="s">
        <v>41</v>
      </c>
      <c r="AG17" s="106">
        <v>10</v>
      </c>
      <c r="AH17" s="106">
        <v>10</v>
      </c>
      <c r="AI17" s="106">
        <v>0</v>
      </c>
      <c r="AJ17" s="106">
        <v>100</v>
      </c>
      <c r="AK17" s="105">
        <v>0</v>
      </c>
      <c r="AP17" s="104" t="s">
        <v>41</v>
      </c>
      <c r="AQ17" s="106">
        <v>10</v>
      </c>
      <c r="AR17" s="106">
        <v>10</v>
      </c>
      <c r="AS17" s="106">
        <v>0</v>
      </c>
      <c r="AT17" s="106">
        <v>100</v>
      </c>
      <c r="AU17" s="105">
        <v>0</v>
      </c>
      <c r="AZ17" s="104" t="s">
        <v>41</v>
      </c>
      <c r="BA17" s="106">
        <v>10</v>
      </c>
      <c r="BB17" s="106">
        <v>10</v>
      </c>
      <c r="BC17" s="106">
        <v>0</v>
      </c>
      <c r="BD17" s="106">
        <v>100</v>
      </c>
      <c r="BE17" s="105">
        <v>0</v>
      </c>
      <c r="BJ17" s="104" t="s">
        <v>41</v>
      </c>
      <c r="BK17" s="106">
        <v>10</v>
      </c>
      <c r="BL17" s="106">
        <v>10</v>
      </c>
      <c r="BM17" s="106">
        <v>0</v>
      </c>
      <c r="BN17" s="106">
        <v>100</v>
      </c>
      <c r="BO17" s="105">
        <v>0</v>
      </c>
      <c r="BT17" s="104" t="s">
        <v>41</v>
      </c>
      <c r="BU17" s="106">
        <v>10</v>
      </c>
      <c r="BV17" s="106">
        <v>10</v>
      </c>
      <c r="BW17" s="106">
        <v>0</v>
      </c>
      <c r="BX17" s="106">
        <v>100</v>
      </c>
      <c r="BY17" s="105">
        <v>0</v>
      </c>
      <c r="CD17" s="104" t="s">
        <v>41</v>
      </c>
      <c r="CE17" s="106">
        <v>10</v>
      </c>
      <c r="CF17" s="106">
        <v>10</v>
      </c>
      <c r="CG17" s="106">
        <v>0</v>
      </c>
      <c r="CH17" s="106">
        <v>100</v>
      </c>
      <c r="CI17" s="105">
        <v>0</v>
      </c>
      <c r="CN17" s="104" t="s">
        <v>41</v>
      </c>
      <c r="CO17" s="106">
        <v>10</v>
      </c>
      <c r="CP17" s="106">
        <v>10</v>
      </c>
      <c r="CQ17" s="106">
        <v>0</v>
      </c>
      <c r="CR17" s="106">
        <v>100</v>
      </c>
      <c r="CS17" s="105">
        <v>0</v>
      </c>
      <c r="CX17" s="104" t="s">
        <v>41</v>
      </c>
      <c r="CY17" s="106">
        <v>10</v>
      </c>
      <c r="CZ17" s="106">
        <v>10</v>
      </c>
      <c r="DA17" s="106">
        <v>0</v>
      </c>
      <c r="DB17" s="106">
        <v>100</v>
      </c>
      <c r="DC17" s="105">
        <v>0</v>
      </c>
    </row>
    <row r="18" spans="2:107" s="26" customFormat="1" x14ac:dyDescent="0.25">
      <c r="B18" s="104" t="s">
        <v>90</v>
      </c>
      <c r="C18" s="106"/>
      <c r="D18" s="106"/>
      <c r="E18" s="106"/>
      <c r="F18" s="106"/>
      <c r="G18" s="105"/>
      <c r="H18" s="25"/>
      <c r="L18" s="104" t="s">
        <v>90</v>
      </c>
      <c r="M18" s="69"/>
      <c r="N18" s="69"/>
      <c r="O18" s="69"/>
      <c r="P18" s="69"/>
      <c r="Q18" s="68"/>
      <c r="R18" s="67"/>
      <c r="S18" s="53"/>
      <c r="T18" s="53"/>
      <c r="U18" s="53"/>
      <c r="V18" s="104" t="s">
        <v>90</v>
      </c>
      <c r="W18" s="106">
        <v>3</v>
      </c>
      <c r="X18" s="106">
        <v>3</v>
      </c>
      <c r="Y18" s="106">
        <v>0</v>
      </c>
      <c r="Z18" s="106">
        <v>100</v>
      </c>
      <c r="AA18" s="105">
        <v>0</v>
      </c>
      <c r="AF18" s="104" t="s">
        <v>90</v>
      </c>
      <c r="AG18" s="106">
        <v>3</v>
      </c>
      <c r="AH18" s="106">
        <v>2</v>
      </c>
      <c r="AI18" s="106">
        <v>1</v>
      </c>
      <c r="AJ18" s="106">
        <v>67</v>
      </c>
      <c r="AK18" s="105">
        <v>33</v>
      </c>
      <c r="AP18" s="104" t="s">
        <v>90</v>
      </c>
      <c r="AQ18" s="106">
        <v>3</v>
      </c>
      <c r="AR18" s="106">
        <v>3</v>
      </c>
      <c r="AS18" s="106">
        <v>0</v>
      </c>
      <c r="AT18" s="106">
        <v>100</v>
      </c>
      <c r="AU18" s="105">
        <v>0</v>
      </c>
      <c r="AZ18" s="104" t="s">
        <v>90</v>
      </c>
      <c r="BA18" s="106">
        <v>2</v>
      </c>
      <c r="BB18" s="106">
        <v>2</v>
      </c>
      <c r="BC18" s="106">
        <v>0</v>
      </c>
      <c r="BD18" s="106">
        <v>100</v>
      </c>
      <c r="BE18" s="105">
        <v>0</v>
      </c>
      <c r="BJ18" s="104" t="s">
        <v>90</v>
      </c>
      <c r="BK18" s="106">
        <v>3</v>
      </c>
      <c r="BL18" s="106">
        <v>1</v>
      </c>
      <c r="BM18" s="106">
        <v>2</v>
      </c>
      <c r="BN18" s="106">
        <v>33</v>
      </c>
      <c r="BO18" s="105">
        <v>67</v>
      </c>
      <c r="BT18" s="104" t="s">
        <v>90</v>
      </c>
      <c r="BU18" s="106">
        <v>3</v>
      </c>
      <c r="BV18" s="106">
        <v>1</v>
      </c>
      <c r="BW18" s="106">
        <v>2</v>
      </c>
      <c r="BX18" s="106">
        <v>33</v>
      </c>
      <c r="BY18" s="105">
        <v>67</v>
      </c>
      <c r="CD18" s="104" t="s">
        <v>90</v>
      </c>
      <c r="CE18" s="106">
        <v>3</v>
      </c>
      <c r="CF18" s="106">
        <v>3</v>
      </c>
      <c r="CG18" s="106">
        <v>0</v>
      </c>
      <c r="CH18" s="106">
        <v>100</v>
      </c>
      <c r="CI18" s="105">
        <v>0</v>
      </c>
      <c r="CN18" s="104" t="s">
        <v>90</v>
      </c>
      <c r="CO18" s="106">
        <v>3</v>
      </c>
      <c r="CP18" s="106">
        <v>3</v>
      </c>
      <c r="CQ18" s="106">
        <v>0</v>
      </c>
      <c r="CR18" s="106">
        <v>100</v>
      </c>
      <c r="CS18" s="105">
        <v>0</v>
      </c>
      <c r="CX18" s="104" t="s">
        <v>90</v>
      </c>
      <c r="CY18" s="106">
        <v>3</v>
      </c>
      <c r="CZ18" s="106">
        <v>3</v>
      </c>
      <c r="DA18" s="106">
        <v>0</v>
      </c>
      <c r="DB18" s="106">
        <v>100</v>
      </c>
      <c r="DC18" s="105">
        <v>0</v>
      </c>
    </row>
    <row r="19" spans="2:107" s="26" customFormat="1" x14ac:dyDescent="0.25">
      <c r="B19" s="104" t="s">
        <v>91</v>
      </c>
      <c r="C19" s="106"/>
      <c r="D19" s="106"/>
      <c r="E19" s="106"/>
      <c r="F19" s="106"/>
      <c r="G19" s="105"/>
      <c r="L19" s="104" t="s">
        <v>91</v>
      </c>
      <c r="M19" s="106"/>
      <c r="N19" s="106"/>
      <c r="O19" s="106"/>
      <c r="P19" s="106"/>
      <c r="Q19" s="105"/>
      <c r="R19" s="53"/>
      <c r="S19" s="53"/>
      <c r="T19" s="53"/>
      <c r="U19" s="53"/>
      <c r="V19" s="104" t="s">
        <v>91</v>
      </c>
      <c r="W19" s="106">
        <v>9</v>
      </c>
      <c r="X19" s="106">
        <v>8</v>
      </c>
      <c r="Y19" s="106">
        <v>1</v>
      </c>
      <c r="Z19" s="106">
        <v>89</v>
      </c>
      <c r="AA19" s="105">
        <v>11</v>
      </c>
      <c r="AF19" s="104" t="s">
        <v>91</v>
      </c>
      <c r="AG19" s="106">
        <v>9</v>
      </c>
      <c r="AH19" s="106">
        <v>8</v>
      </c>
      <c r="AI19" s="106">
        <v>1</v>
      </c>
      <c r="AJ19" s="106">
        <v>89</v>
      </c>
      <c r="AK19" s="105">
        <v>11</v>
      </c>
      <c r="AP19" s="104" t="s">
        <v>91</v>
      </c>
      <c r="AQ19" s="106">
        <v>9</v>
      </c>
      <c r="AR19" s="106">
        <v>9</v>
      </c>
      <c r="AS19" s="106">
        <v>0</v>
      </c>
      <c r="AT19" s="106">
        <v>100</v>
      </c>
      <c r="AU19" s="105">
        <v>0</v>
      </c>
      <c r="AZ19" s="104" t="s">
        <v>91</v>
      </c>
      <c r="BA19" s="106">
        <v>9</v>
      </c>
      <c r="BB19" s="106">
        <v>9</v>
      </c>
      <c r="BC19" s="106">
        <v>0</v>
      </c>
      <c r="BD19" s="106">
        <v>100</v>
      </c>
      <c r="BE19" s="105">
        <v>0</v>
      </c>
      <c r="BJ19" s="104" t="s">
        <v>91</v>
      </c>
      <c r="BK19" s="106">
        <v>9</v>
      </c>
      <c r="BL19" s="106">
        <v>9</v>
      </c>
      <c r="BM19" s="106">
        <v>0</v>
      </c>
      <c r="BN19" s="106">
        <v>100</v>
      </c>
      <c r="BO19" s="105">
        <v>0</v>
      </c>
      <c r="BT19" s="104" t="s">
        <v>91</v>
      </c>
      <c r="BU19" s="106">
        <v>9</v>
      </c>
      <c r="BV19" s="106">
        <v>8</v>
      </c>
      <c r="BW19" s="106">
        <v>1</v>
      </c>
      <c r="BX19" s="106">
        <v>89</v>
      </c>
      <c r="BY19" s="105">
        <v>11</v>
      </c>
      <c r="CD19" s="104" t="s">
        <v>91</v>
      </c>
      <c r="CE19" s="106">
        <v>9</v>
      </c>
      <c r="CF19" s="106">
        <v>8</v>
      </c>
      <c r="CG19" s="106">
        <v>1</v>
      </c>
      <c r="CH19" s="106">
        <v>89</v>
      </c>
      <c r="CI19" s="105">
        <v>11</v>
      </c>
      <c r="CN19" s="104" t="s">
        <v>91</v>
      </c>
      <c r="CO19" s="106">
        <v>9</v>
      </c>
      <c r="CP19" s="106">
        <v>8</v>
      </c>
      <c r="CQ19" s="106">
        <v>1</v>
      </c>
      <c r="CR19" s="106">
        <v>89</v>
      </c>
      <c r="CS19" s="105">
        <v>11</v>
      </c>
      <c r="CX19" s="104" t="s">
        <v>91</v>
      </c>
      <c r="CY19" s="106">
        <v>9</v>
      </c>
      <c r="CZ19" s="106">
        <v>7</v>
      </c>
      <c r="DA19" s="106">
        <v>2</v>
      </c>
      <c r="DB19" s="106">
        <v>78</v>
      </c>
      <c r="DC19" s="105">
        <v>22</v>
      </c>
    </row>
    <row r="20" spans="2:107" x14ac:dyDescent="0.25">
      <c r="B20" s="20" t="s">
        <v>63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04" t="s">
        <v>63</v>
      </c>
      <c r="M20" s="106">
        <v>10</v>
      </c>
      <c r="N20" s="106">
        <v>3</v>
      </c>
      <c r="O20" s="106">
        <f t="shared" ref="O20" si="6">M20-N20</f>
        <v>7</v>
      </c>
      <c r="P20" s="106">
        <f t="shared" ref="P20" si="7">N20/M20*100</f>
        <v>30</v>
      </c>
      <c r="Q20" s="105">
        <f t="shared" ref="Q20" si="8">100-P20</f>
        <v>70</v>
      </c>
      <c r="V20" s="104" t="s">
        <v>63</v>
      </c>
      <c r="W20" s="106">
        <v>11</v>
      </c>
      <c r="X20" s="106">
        <v>4</v>
      </c>
      <c r="Y20" s="106">
        <v>7</v>
      </c>
      <c r="Z20" s="106">
        <v>36</v>
      </c>
      <c r="AA20" s="105">
        <v>64</v>
      </c>
      <c r="AF20" s="104" t="s">
        <v>63</v>
      </c>
      <c r="AG20" s="106">
        <v>11</v>
      </c>
      <c r="AH20" s="106">
        <v>4</v>
      </c>
      <c r="AI20" s="106">
        <v>7</v>
      </c>
      <c r="AJ20" s="106">
        <v>36</v>
      </c>
      <c r="AK20" s="105">
        <v>64</v>
      </c>
      <c r="AP20" s="104" t="s">
        <v>63</v>
      </c>
      <c r="AQ20" s="106">
        <v>10</v>
      </c>
      <c r="AR20" s="106">
        <v>6</v>
      </c>
      <c r="AS20" s="106">
        <v>4</v>
      </c>
      <c r="AT20" s="106">
        <v>60</v>
      </c>
      <c r="AU20" s="105">
        <v>40</v>
      </c>
      <c r="AZ20" s="104" t="s">
        <v>63</v>
      </c>
      <c r="BA20" s="106">
        <v>10</v>
      </c>
      <c r="BB20" s="106">
        <v>6</v>
      </c>
      <c r="BC20" s="106">
        <v>4</v>
      </c>
      <c r="BD20" s="106">
        <v>60</v>
      </c>
      <c r="BE20" s="105">
        <v>40</v>
      </c>
      <c r="BJ20" s="104" t="s">
        <v>63</v>
      </c>
      <c r="BK20" s="106">
        <v>10</v>
      </c>
      <c r="BL20" s="106">
        <v>6</v>
      </c>
      <c r="BM20" s="106">
        <v>4</v>
      </c>
      <c r="BN20" s="106">
        <v>60</v>
      </c>
      <c r="BO20" s="105">
        <v>40</v>
      </c>
      <c r="BT20" s="104" t="s">
        <v>63</v>
      </c>
      <c r="BU20" s="106">
        <v>10</v>
      </c>
      <c r="BV20" s="106">
        <v>6</v>
      </c>
      <c r="BW20" s="106">
        <v>4</v>
      </c>
      <c r="BX20" s="106">
        <v>60</v>
      </c>
      <c r="BY20" s="105">
        <v>40</v>
      </c>
      <c r="CD20" s="104" t="s">
        <v>63</v>
      </c>
      <c r="CE20" s="106">
        <v>10</v>
      </c>
      <c r="CF20" s="106">
        <v>6</v>
      </c>
      <c r="CG20" s="106">
        <v>4</v>
      </c>
      <c r="CH20" s="106">
        <v>60</v>
      </c>
      <c r="CI20" s="105">
        <v>40</v>
      </c>
      <c r="CN20" s="104" t="s">
        <v>63</v>
      </c>
      <c r="CO20" s="106">
        <v>10</v>
      </c>
      <c r="CP20" s="106">
        <v>6</v>
      </c>
      <c r="CQ20" s="106">
        <v>4</v>
      </c>
      <c r="CR20" s="106">
        <v>60</v>
      </c>
      <c r="CS20" s="105">
        <v>40</v>
      </c>
      <c r="CX20" s="104" t="s">
        <v>63</v>
      </c>
      <c r="CY20" s="106">
        <v>10</v>
      </c>
      <c r="CZ20" s="106">
        <v>6</v>
      </c>
      <c r="DA20" s="106">
        <v>4</v>
      </c>
      <c r="DB20" s="106">
        <v>60</v>
      </c>
      <c r="DC20" s="105">
        <v>40</v>
      </c>
    </row>
    <row r="21" spans="2:107" x14ac:dyDescent="0.25">
      <c r="B21" s="104" t="s">
        <v>95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04" t="s">
        <v>95</v>
      </c>
      <c r="M21" s="69">
        <f>SUM(M4:M19)</f>
        <v>96</v>
      </c>
      <c r="N21" s="69">
        <f>SUM(N4:N19)</f>
        <v>82</v>
      </c>
      <c r="O21" s="69">
        <f>SUM(O4:O19)</f>
        <v>14</v>
      </c>
      <c r="P21" s="69">
        <f t="shared" si="4"/>
        <v>85.416666666666657</v>
      </c>
      <c r="Q21" s="68">
        <f t="shared" si="5"/>
        <v>14.583333333333343</v>
      </c>
      <c r="V21" s="104" t="s">
        <v>95</v>
      </c>
      <c r="W21" s="106">
        <v>96</v>
      </c>
      <c r="X21" s="106">
        <v>81</v>
      </c>
      <c r="Y21" s="106">
        <v>15</v>
      </c>
      <c r="Z21" s="106">
        <v>84</v>
      </c>
      <c r="AA21" s="105">
        <v>16</v>
      </c>
      <c r="AF21" s="104" t="s">
        <v>95</v>
      </c>
      <c r="AG21" s="106">
        <v>110</v>
      </c>
      <c r="AH21" s="106">
        <v>95</v>
      </c>
      <c r="AI21" s="106">
        <v>15</v>
      </c>
      <c r="AJ21" s="106">
        <v>86</v>
      </c>
      <c r="AK21" s="105">
        <v>14</v>
      </c>
      <c r="AP21" s="104" t="s">
        <v>95</v>
      </c>
      <c r="AQ21" s="106">
        <v>109</v>
      </c>
      <c r="AR21" s="106">
        <v>96</v>
      </c>
      <c r="AS21" s="106">
        <v>13</v>
      </c>
      <c r="AT21" s="106">
        <v>88</v>
      </c>
      <c r="AU21" s="105">
        <v>12</v>
      </c>
      <c r="AZ21" s="104" t="s">
        <v>95</v>
      </c>
      <c r="BA21" s="106">
        <v>105</v>
      </c>
      <c r="BB21" s="106">
        <v>92</v>
      </c>
      <c r="BC21" s="106">
        <v>13</v>
      </c>
      <c r="BD21" s="106">
        <v>88</v>
      </c>
      <c r="BE21" s="105">
        <v>12</v>
      </c>
      <c r="BJ21" s="104" t="s">
        <v>95</v>
      </c>
      <c r="BK21" s="106">
        <v>104</v>
      </c>
      <c r="BL21" s="106">
        <v>93</v>
      </c>
      <c r="BM21" s="106">
        <v>11</v>
      </c>
      <c r="BN21" s="106">
        <v>89</v>
      </c>
      <c r="BO21" s="105">
        <v>11</v>
      </c>
      <c r="BT21" s="104" t="s">
        <v>95</v>
      </c>
      <c r="BU21" s="106">
        <v>104</v>
      </c>
      <c r="BV21" s="106">
        <v>92</v>
      </c>
      <c r="BW21" s="106">
        <v>12</v>
      </c>
      <c r="BX21" s="106">
        <v>88</v>
      </c>
      <c r="BY21" s="105">
        <v>12</v>
      </c>
      <c r="CD21" s="104" t="s">
        <v>95</v>
      </c>
      <c r="CE21" s="106">
        <v>104</v>
      </c>
      <c r="CF21" s="106">
        <v>94</v>
      </c>
      <c r="CG21" s="106">
        <v>10</v>
      </c>
      <c r="CH21" s="106">
        <v>90</v>
      </c>
      <c r="CI21" s="105">
        <v>10</v>
      </c>
      <c r="CN21" s="104" t="s">
        <v>95</v>
      </c>
      <c r="CO21" s="106">
        <v>102</v>
      </c>
      <c r="CP21" s="106">
        <v>92</v>
      </c>
      <c r="CQ21" s="106">
        <v>10</v>
      </c>
      <c r="CR21" s="106">
        <v>90</v>
      </c>
      <c r="CS21" s="105">
        <v>10</v>
      </c>
      <c r="CX21" s="104" t="s">
        <v>95</v>
      </c>
      <c r="CY21" s="106">
        <v>103</v>
      </c>
      <c r="CZ21" s="106">
        <v>91</v>
      </c>
      <c r="DA21" s="106">
        <v>12</v>
      </c>
      <c r="DB21" s="106">
        <v>88</v>
      </c>
      <c r="DC21" s="105">
        <v>12</v>
      </c>
    </row>
    <row r="22" spans="2:107" x14ac:dyDescent="0.25">
      <c r="B22" s="20" t="s">
        <v>47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06">
        <f t="shared" ref="F22" si="10">D22/C22*100</f>
        <v>79.43925233644859</v>
      </c>
      <c r="G22" s="105">
        <f t="shared" si="2"/>
        <v>20.56074766355141</v>
      </c>
      <c r="L22" s="62" t="s">
        <v>47</v>
      </c>
      <c r="M22" s="69">
        <f>M20+M21</f>
        <v>106</v>
      </c>
      <c r="N22" s="69">
        <f>N20+N21</f>
        <v>85</v>
      </c>
      <c r="O22" s="69">
        <f>O20+O21</f>
        <v>21</v>
      </c>
      <c r="P22" s="106">
        <f t="shared" si="4"/>
        <v>80.188679245283026</v>
      </c>
      <c r="Q22" s="105">
        <f t="shared" si="5"/>
        <v>19.811320754716974</v>
      </c>
      <c r="V22" s="104" t="s">
        <v>47</v>
      </c>
      <c r="W22" s="106">
        <v>107</v>
      </c>
      <c r="X22" s="106">
        <v>85</v>
      </c>
      <c r="Y22" s="106">
        <v>22</v>
      </c>
      <c r="Z22" s="106">
        <v>79</v>
      </c>
      <c r="AA22" s="105">
        <v>21</v>
      </c>
      <c r="AF22" s="104" t="s">
        <v>47</v>
      </c>
      <c r="AG22" s="106">
        <v>121</v>
      </c>
      <c r="AH22" s="106">
        <v>99</v>
      </c>
      <c r="AI22" s="106">
        <v>22</v>
      </c>
      <c r="AJ22" s="106">
        <v>82</v>
      </c>
      <c r="AK22" s="105">
        <v>18</v>
      </c>
      <c r="AP22" s="104" t="s">
        <v>47</v>
      </c>
      <c r="AQ22" s="106">
        <v>119</v>
      </c>
      <c r="AR22" s="106">
        <v>102</v>
      </c>
      <c r="AS22" s="106">
        <v>17</v>
      </c>
      <c r="AT22" s="106">
        <v>86</v>
      </c>
      <c r="AU22" s="105">
        <v>14</v>
      </c>
      <c r="AZ22" s="104" t="s">
        <v>47</v>
      </c>
      <c r="BA22" s="106">
        <v>115</v>
      </c>
      <c r="BB22" s="106">
        <v>98</v>
      </c>
      <c r="BC22" s="106">
        <v>17</v>
      </c>
      <c r="BD22" s="106">
        <v>85</v>
      </c>
      <c r="BE22" s="105">
        <v>15</v>
      </c>
      <c r="BJ22" s="104" t="s">
        <v>47</v>
      </c>
      <c r="BK22" s="106">
        <v>114</v>
      </c>
      <c r="BL22" s="106">
        <v>99</v>
      </c>
      <c r="BM22" s="106">
        <v>15</v>
      </c>
      <c r="BN22" s="106">
        <v>87</v>
      </c>
      <c r="BO22" s="105">
        <v>13</v>
      </c>
      <c r="BT22" s="104" t="s">
        <v>47</v>
      </c>
      <c r="BU22" s="106">
        <v>114</v>
      </c>
      <c r="BV22" s="106">
        <v>98</v>
      </c>
      <c r="BW22" s="106">
        <v>16</v>
      </c>
      <c r="BX22" s="106">
        <v>86</v>
      </c>
      <c r="BY22" s="105">
        <v>14</v>
      </c>
      <c r="CD22" s="104" t="s">
        <v>47</v>
      </c>
      <c r="CE22" s="106">
        <v>114</v>
      </c>
      <c r="CF22" s="106">
        <v>100</v>
      </c>
      <c r="CG22" s="106">
        <v>14</v>
      </c>
      <c r="CH22" s="106">
        <v>88</v>
      </c>
      <c r="CI22" s="105">
        <v>12</v>
      </c>
      <c r="CN22" s="104" t="s">
        <v>47</v>
      </c>
      <c r="CO22" s="106">
        <v>112</v>
      </c>
      <c r="CP22" s="106">
        <v>98</v>
      </c>
      <c r="CQ22" s="106">
        <v>14</v>
      </c>
      <c r="CR22" s="106">
        <v>88</v>
      </c>
      <c r="CS22" s="105">
        <v>12</v>
      </c>
      <c r="CX22" s="104" t="s">
        <v>47</v>
      </c>
      <c r="CY22" s="106">
        <v>113</v>
      </c>
      <c r="CZ22" s="106">
        <v>97</v>
      </c>
      <c r="DA22" s="106">
        <v>16</v>
      </c>
      <c r="DB22" s="106">
        <v>86</v>
      </c>
      <c r="DC22" s="105">
        <v>14</v>
      </c>
    </row>
    <row r="23" spans="2:107" x14ac:dyDescent="0.25">
      <c r="B23" s="18"/>
      <c r="C23" s="5"/>
      <c r="D23" s="5"/>
      <c r="E23" s="5"/>
      <c r="F23" s="33"/>
      <c r="G23" s="31"/>
      <c r="L23" s="61"/>
      <c r="M23" s="55"/>
      <c r="N23" s="55"/>
      <c r="O23" s="55"/>
      <c r="P23" s="56"/>
      <c r="Q23" s="70"/>
      <c r="V23" s="85"/>
      <c r="W23" s="79"/>
      <c r="X23" s="79"/>
      <c r="Y23" s="79"/>
      <c r="Z23" s="80"/>
      <c r="AA23" s="70"/>
      <c r="AF23" s="85"/>
      <c r="AG23" s="79"/>
      <c r="AH23" s="79"/>
      <c r="AI23" s="79"/>
      <c r="AJ23" s="80"/>
      <c r="AK23" s="70"/>
      <c r="AP23" s="85"/>
      <c r="AQ23" s="79"/>
      <c r="AR23" s="79"/>
      <c r="AS23" s="79"/>
      <c r="AT23" s="80"/>
      <c r="AU23" s="70"/>
      <c r="AZ23" s="85"/>
      <c r="BA23" s="79"/>
      <c r="BB23" s="79"/>
      <c r="BC23" s="79"/>
      <c r="BD23" s="80"/>
      <c r="BE23" s="70"/>
      <c r="BJ23" s="85"/>
      <c r="BK23" s="79"/>
      <c r="BL23" s="79"/>
      <c r="BM23" s="79"/>
      <c r="BN23" s="80"/>
      <c r="BO23" s="70"/>
      <c r="BT23" s="85"/>
      <c r="BU23" s="79"/>
      <c r="BV23" s="79"/>
      <c r="BW23" s="79"/>
      <c r="BX23" s="80"/>
      <c r="BY23" s="70"/>
      <c r="CD23" s="85"/>
      <c r="CE23" s="79"/>
      <c r="CF23" s="79"/>
      <c r="CG23" s="79"/>
      <c r="CH23" s="80"/>
      <c r="CI23" s="70"/>
      <c r="CN23" s="85"/>
      <c r="CO23" s="79"/>
      <c r="CP23" s="79"/>
      <c r="CQ23" s="79"/>
      <c r="CR23" s="80"/>
      <c r="CS23" s="70"/>
      <c r="CX23" s="85"/>
      <c r="CY23" s="79"/>
      <c r="CZ23" s="79"/>
      <c r="DA23" s="79"/>
      <c r="DB23" s="80"/>
      <c r="DC23" s="70"/>
    </row>
    <row r="24" spans="2:107" x14ac:dyDescent="0.25">
      <c r="B24" s="22"/>
      <c r="C24" s="33"/>
      <c r="D24" s="33"/>
      <c r="E24" s="33"/>
      <c r="F24" s="33"/>
      <c r="G24" s="31"/>
      <c r="L24" s="64"/>
      <c r="M24" s="56"/>
      <c r="N24" s="56"/>
      <c r="O24" s="56"/>
      <c r="P24" s="56"/>
      <c r="Q24" s="70"/>
      <c r="V24" s="64"/>
      <c r="W24" s="80"/>
      <c r="X24" s="80"/>
      <c r="Y24" s="80"/>
      <c r="Z24" s="80"/>
      <c r="AA24" s="70"/>
      <c r="AF24" s="64"/>
      <c r="AG24" s="80"/>
      <c r="AH24" s="80"/>
      <c r="AI24" s="80"/>
      <c r="AJ24" s="80"/>
      <c r="AK24" s="70"/>
      <c r="AP24" s="64"/>
      <c r="AQ24" s="80"/>
      <c r="AR24" s="80"/>
      <c r="AS24" s="80"/>
      <c r="AT24" s="80"/>
      <c r="AU24" s="70"/>
      <c r="AZ24" s="64"/>
      <c r="BA24" s="80"/>
      <c r="BB24" s="80"/>
      <c r="BC24" s="80"/>
      <c r="BD24" s="80"/>
      <c r="BE24" s="70"/>
      <c r="BJ24" s="64"/>
      <c r="BK24" s="80"/>
      <c r="BL24" s="80"/>
      <c r="BM24" s="80"/>
      <c r="BN24" s="80"/>
      <c r="BO24" s="70"/>
      <c r="BT24" s="64"/>
      <c r="BU24" s="80"/>
      <c r="BV24" s="80"/>
      <c r="BW24" s="80"/>
      <c r="BX24" s="80"/>
      <c r="BY24" s="70"/>
      <c r="CD24" s="64"/>
      <c r="CE24" s="80"/>
      <c r="CF24" s="80"/>
      <c r="CG24" s="80"/>
      <c r="CH24" s="80"/>
      <c r="CI24" s="70"/>
      <c r="CN24" s="64"/>
      <c r="CO24" s="80"/>
      <c r="CP24" s="80"/>
      <c r="CQ24" s="80"/>
      <c r="CR24" s="80"/>
      <c r="CS24" s="70"/>
      <c r="CX24" s="64"/>
      <c r="CY24" s="80"/>
      <c r="CZ24" s="80"/>
      <c r="DA24" s="80"/>
      <c r="DB24" s="80"/>
      <c r="DC24" s="70"/>
    </row>
    <row r="25" spans="2:107" x14ac:dyDescent="0.25">
      <c r="B25" s="22"/>
      <c r="C25" s="36"/>
      <c r="D25" s="36"/>
      <c r="E25" s="36"/>
      <c r="F25" s="33"/>
      <c r="G25" s="31"/>
      <c r="L25" s="64"/>
      <c r="M25" s="72"/>
      <c r="N25" s="72"/>
      <c r="O25" s="72"/>
      <c r="P25" s="56"/>
      <c r="Q25" s="70"/>
      <c r="V25" s="64"/>
      <c r="W25" s="72"/>
      <c r="X25" s="72"/>
      <c r="Y25" s="72"/>
      <c r="Z25" s="80"/>
      <c r="AA25" s="70"/>
      <c r="AF25" s="64"/>
      <c r="AG25" s="72"/>
      <c r="AH25" s="72"/>
      <c r="AI25" s="72"/>
      <c r="AJ25" s="80"/>
      <c r="AK25" s="70"/>
      <c r="AP25" s="64"/>
      <c r="AQ25" s="72"/>
      <c r="AR25" s="72"/>
      <c r="AS25" s="72"/>
      <c r="AT25" s="80"/>
      <c r="AU25" s="70"/>
      <c r="AZ25" s="64"/>
      <c r="BA25" s="72"/>
      <c r="BB25" s="72"/>
      <c r="BC25" s="72"/>
      <c r="BD25" s="80"/>
      <c r="BE25" s="70"/>
      <c r="BJ25" s="64"/>
      <c r="BK25" s="72"/>
      <c r="BL25" s="72"/>
      <c r="BM25" s="72"/>
      <c r="BN25" s="80"/>
      <c r="BO25" s="70"/>
      <c r="BT25" s="64"/>
      <c r="BU25" s="72"/>
      <c r="BV25" s="72"/>
      <c r="BW25" s="72"/>
      <c r="BX25" s="80"/>
      <c r="BY25" s="70"/>
      <c r="CD25" s="64"/>
      <c r="CE25" s="72"/>
      <c r="CF25" s="72"/>
      <c r="CG25" s="72"/>
      <c r="CH25" s="80"/>
      <c r="CI25" s="70"/>
      <c r="CN25" s="64"/>
      <c r="CO25" s="72"/>
      <c r="CP25" s="72"/>
      <c r="CQ25" s="72"/>
      <c r="CR25" s="80"/>
      <c r="CS25" s="70"/>
      <c r="CX25" s="64"/>
      <c r="CY25" s="72"/>
      <c r="CZ25" s="72"/>
      <c r="DA25" s="72"/>
      <c r="DB25" s="80"/>
      <c r="DC25" s="70"/>
    </row>
    <row r="26" spans="2:107" x14ac:dyDescent="0.25">
      <c r="B26" s="36"/>
      <c r="C26" s="37"/>
      <c r="D26" s="37"/>
      <c r="E26" s="37"/>
      <c r="F26" s="33"/>
      <c r="G26" s="31"/>
      <c r="L26" s="72"/>
      <c r="M26" s="73"/>
      <c r="N26" s="73"/>
      <c r="O26" s="73"/>
      <c r="P26" s="56"/>
      <c r="Q26" s="70"/>
      <c r="V26" s="72"/>
      <c r="W26" s="73"/>
      <c r="X26" s="73"/>
      <c r="Y26" s="73"/>
      <c r="Z26" s="80"/>
      <c r="AA26" s="70"/>
      <c r="AF26" s="72"/>
      <c r="AG26" s="73"/>
      <c r="AH26" s="73"/>
      <c r="AI26" s="73"/>
      <c r="AJ26" s="80"/>
      <c r="AK26" s="70"/>
      <c r="AP26" s="72"/>
      <c r="AQ26" s="73"/>
      <c r="AR26" s="73"/>
      <c r="AS26" s="73"/>
      <c r="AT26" s="80"/>
      <c r="AU26" s="70"/>
      <c r="AZ26" s="72"/>
      <c r="BA26" s="73"/>
      <c r="BB26" s="73"/>
      <c r="BC26" s="73"/>
      <c r="BD26" s="80"/>
      <c r="BE26" s="70"/>
      <c r="BJ26" s="72"/>
      <c r="BK26" s="73"/>
      <c r="BL26" s="73"/>
      <c r="BM26" s="73"/>
      <c r="BN26" s="80"/>
      <c r="BO26" s="70"/>
      <c r="BT26" s="72"/>
      <c r="BU26" s="73"/>
      <c r="BV26" s="73"/>
      <c r="BW26" s="73"/>
      <c r="BX26" s="80"/>
      <c r="BY26" s="70"/>
      <c r="CD26" s="72"/>
      <c r="CE26" s="73"/>
      <c r="CF26" s="73"/>
      <c r="CG26" s="73"/>
      <c r="CH26" s="80"/>
      <c r="CI26" s="70"/>
      <c r="CN26" s="72"/>
      <c r="CO26" s="73"/>
      <c r="CP26" s="73"/>
      <c r="CQ26" s="73"/>
      <c r="CR26" s="80"/>
      <c r="CS26" s="70"/>
      <c r="CX26" s="72"/>
      <c r="CY26" s="73"/>
      <c r="CZ26" s="73"/>
      <c r="DA26" s="73"/>
      <c r="DB26" s="80"/>
      <c r="DC26" s="70"/>
    </row>
    <row r="27" spans="2:107" x14ac:dyDescent="0.25">
      <c r="B27" s="36"/>
      <c r="C27" s="37"/>
      <c r="D27" s="37"/>
      <c r="E27" s="37"/>
      <c r="F27" s="33"/>
      <c r="G27" s="31"/>
      <c r="L27" s="72"/>
      <c r="M27" s="73"/>
      <c r="N27" s="73"/>
      <c r="O27" s="73"/>
      <c r="P27" s="56"/>
      <c r="Q27" s="70"/>
      <c r="V27" s="72"/>
      <c r="W27" s="73"/>
      <c r="X27" s="73"/>
      <c r="Y27" s="73"/>
      <c r="Z27" s="80"/>
      <c r="AA27" s="70"/>
      <c r="AF27" s="72"/>
      <c r="AG27" s="73"/>
      <c r="AH27" s="73"/>
      <c r="AI27" s="73"/>
      <c r="AJ27" s="80"/>
      <c r="AK27" s="70"/>
      <c r="AP27" s="72"/>
      <c r="AQ27" s="73"/>
      <c r="AR27" s="73"/>
      <c r="AS27" s="73"/>
      <c r="AT27" s="80"/>
      <c r="AU27" s="70"/>
      <c r="AZ27" s="72"/>
      <c r="BA27" s="73"/>
      <c r="BB27" s="73"/>
      <c r="BC27" s="73"/>
      <c r="BD27" s="80"/>
      <c r="BE27" s="70"/>
      <c r="BJ27" s="72"/>
      <c r="BK27" s="73"/>
      <c r="BL27" s="73"/>
      <c r="BM27" s="73"/>
      <c r="BN27" s="80"/>
      <c r="BO27" s="70"/>
      <c r="BT27" s="72"/>
      <c r="BU27" s="73"/>
      <c r="BV27" s="73"/>
      <c r="BW27" s="73"/>
      <c r="BX27" s="80"/>
      <c r="BY27" s="70"/>
      <c r="CD27" s="72"/>
      <c r="CE27" s="73"/>
      <c r="CF27" s="73"/>
      <c r="CG27" s="73"/>
      <c r="CH27" s="80"/>
      <c r="CI27" s="70"/>
      <c r="CN27" s="72"/>
      <c r="CO27" s="73"/>
      <c r="CP27" s="73"/>
      <c r="CQ27" s="73"/>
      <c r="CR27" s="80"/>
      <c r="CS27" s="70"/>
      <c r="CX27" s="72"/>
      <c r="CY27" s="73"/>
      <c r="CZ27" s="73"/>
      <c r="DA27" s="73"/>
      <c r="DB27" s="80"/>
      <c r="DC27" s="70"/>
    </row>
    <row r="28" spans="2:107" x14ac:dyDescent="0.25">
      <c r="B28" s="36"/>
      <c r="C28" s="37"/>
      <c r="D28" s="37"/>
      <c r="E28" s="37"/>
      <c r="F28" s="33"/>
      <c r="G28" s="31"/>
      <c r="L28" s="72"/>
      <c r="M28" s="73"/>
      <c r="N28" s="73"/>
      <c r="O28" s="73"/>
      <c r="P28" s="56"/>
      <c r="Q28" s="70"/>
      <c r="V28" s="72"/>
      <c r="W28" s="73"/>
      <c r="X28" s="73"/>
      <c r="Y28" s="73"/>
      <c r="Z28" s="80"/>
      <c r="AA28" s="70"/>
      <c r="AF28" s="72"/>
      <c r="AG28" s="73"/>
      <c r="AH28" s="73"/>
      <c r="AI28" s="73"/>
      <c r="AJ28" s="80"/>
      <c r="AK28" s="70"/>
      <c r="AP28" s="72"/>
      <c r="AQ28" s="73"/>
      <c r="AR28" s="73"/>
      <c r="AS28" s="73"/>
      <c r="AT28" s="80"/>
      <c r="AU28" s="70"/>
      <c r="AZ28" s="72"/>
      <c r="BA28" s="73"/>
      <c r="BB28" s="73"/>
      <c r="BC28" s="73"/>
      <c r="BD28" s="80"/>
      <c r="BE28" s="70"/>
      <c r="BJ28" s="72"/>
      <c r="BK28" s="73"/>
      <c r="BL28" s="73"/>
      <c r="BM28" s="73"/>
      <c r="BN28" s="80"/>
      <c r="BO28" s="70"/>
      <c r="BT28" s="72"/>
      <c r="BU28" s="73"/>
      <c r="BV28" s="73"/>
      <c r="BW28" s="73"/>
      <c r="BX28" s="80"/>
      <c r="BY28" s="70"/>
      <c r="CD28" s="72"/>
      <c r="CE28" s="73"/>
      <c r="CF28" s="73"/>
      <c r="CG28" s="73"/>
      <c r="CH28" s="80"/>
      <c r="CI28" s="70"/>
      <c r="CN28" s="72"/>
      <c r="CO28" s="73"/>
      <c r="CP28" s="73"/>
      <c r="CQ28" s="73"/>
      <c r="CR28" s="80"/>
      <c r="CS28" s="70"/>
      <c r="CX28" s="72"/>
      <c r="CY28" s="73"/>
      <c r="CZ28" s="73"/>
      <c r="DA28" s="73"/>
      <c r="DB28" s="80"/>
      <c r="DC28" s="70"/>
    </row>
    <row r="29" spans="2:107" x14ac:dyDescent="0.25">
      <c r="B29" s="36"/>
      <c r="C29" s="37"/>
      <c r="D29" s="37"/>
      <c r="E29" s="37"/>
      <c r="F29" s="33"/>
      <c r="G29" s="31"/>
      <c r="L29" s="72"/>
      <c r="M29" s="73"/>
      <c r="N29" s="73"/>
      <c r="O29" s="73"/>
      <c r="P29" s="56"/>
      <c r="Q29" s="70"/>
      <c r="V29" s="72"/>
      <c r="W29" s="73"/>
      <c r="X29" s="73"/>
      <c r="Y29" s="73"/>
      <c r="Z29" s="80"/>
      <c r="AA29" s="70"/>
      <c r="AF29" s="72"/>
      <c r="AG29" s="73"/>
      <c r="AH29" s="73"/>
      <c r="AI29" s="73"/>
      <c r="AJ29" s="80"/>
      <c r="AK29" s="70"/>
      <c r="AP29" s="72"/>
      <c r="AQ29" s="73"/>
      <c r="AR29" s="73"/>
      <c r="AS29" s="73"/>
      <c r="AT29" s="80"/>
      <c r="AU29" s="70"/>
      <c r="AZ29" s="72"/>
      <c r="BA29" s="73"/>
      <c r="BB29" s="73"/>
      <c r="BC29" s="73"/>
      <c r="BD29" s="80"/>
      <c r="BE29" s="70"/>
      <c r="BJ29" s="72"/>
      <c r="BK29" s="73"/>
      <c r="BL29" s="73"/>
      <c r="BM29" s="73"/>
      <c r="BN29" s="80"/>
      <c r="BO29" s="70"/>
      <c r="BT29" s="72"/>
      <c r="BU29" s="73"/>
      <c r="BV29" s="73"/>
      <c r="BW29" s="73"/>
      <c r="BX29" s="80"/>
      <c r="BY29" s="70"/>
      <c r="CD29" s="72"/>
      <c r="CE29" s="73"/>
      <c r="CF29" s="73"/>
      <c r="CG29" s="73"/>
      <c r="CH29" s="80"/>
      <c r="CI29" s="70"/>
      <c r="CN29" s="72"/>
      <c r="CO29" s="73"/>
      <c r="CP29" s="73"/>
      <c r="CQ29" s="73"/>
      <c r="CR29" s="80"/>
      <c r="CS29" s="70"/>
      <c r="CX29" s="72"/>
      <c r="CY29" s="73"/>
      <c r="CZ29" s="73"/>
      <c r="DA29" s="73"/>
      <c r="DB29" s="80"/>
      <c r="DC29" s="70"/>
    </row>
    <row r="30" spans="2:107" x14ac:dyDescent="0.25">
      <c r="B30" s="22"/>
      <c r="C30" s="33"/>
      <c r="D30" s="33"/>
      <c r="E30" s="33"/>
      <c r="F30" s="33"/>
      <c r="G30" s="31"/>
      <c r="L30" s="64"/>
      <c r="M30" s="56"/>
      <c r="N30" s="56"/>
      <c r="O30" s="56"/>
      <c r="P30" s="56"/>
      <c r="Q30" s="70"/>
      <c r="V30" s="64"/>
      <c r="W30" s="80"/>
      <c r="X30" s="80"/>
      <c r="Y30" s="80"/>
      <c r="Z30" s="80"/>
      <c r="AA30" s="70"/>
      <c r="AF30" s="64"/>
      <c r="AG30" s="80"/>
      <c r="AH30" s="80"/>
      <c r="AI30" s="80"/>
      <c r="AJ30" s="80"/>
      <c r="AK30" s="70"/>
      <c r="AP30" s="64"/>
      <c r="AQ30" s="80"/>
      <c r="AR30" s="80"/>
      <c r="AS30" s="80"/>
      <c r="AT30" s="80"/>
      <c r="AU30" s="70"/>
      <c r="AZ30" s="64"/>
      <c r="BA30" s="80"/>
      <c r="BB30" s="80"/>
      <c r="BC30" s="80"/>
      <c r="BD30" s="80"/>
      <c r="BE30" s="70"/>
      <c r="BJ30" s="64"/>
      <c r="BK30" s="80"/>
      <c r="BL30" s="80"/>
      <c r="BM30" s="80"/>
      <c r="BN30" s="80"/>
      <c r="BO30" s="70"/>
      <c r="BT30" s="64"/>
      <c r="BU30" s="80"/>
      <c r="BV30" s="80"/>
      <c r="BW30" s="80"/>
      <c r="BX30" s="80"/>
      <c r="BY30" s="70"/>
      <c r="CD30" s="64"/>
      <c r="CE30" s="80"/>
      <c r="CF30" s="80"/>
      <c r="CG30" s="80"/>
      <c r="CH30" s="80"/>
      <c r="CI30" s="70"/>
      <c r="CN30" s="64"/>
      <c r="CO30" s="80"/>
      <c r="CP30" s="80"/>
      <c r="CQ30" s="80"/>
      <c r="CR30" s="80"/>
      <c r="CS30" s="70"/>
      <c r="CX30" s="64"/>
      <c r="CY30" s="80"/>
      <c r="CZ30" s="80"/>
      <c r="DA30" s="80"/>
      <c r="DB30" s="80"/>
      <c r="DC30" s="70"/>
    </row>
    <row r="31" spans="2:107" x14ac:dyDescent="0.25">
      <c r="B31" s="15"/>
      <c r="C31" s="7"/>
      <c r="D31" s="7"/>
      <c r="E31" s="7"/>
      <c r="F31" s="33"/>
      <c r="G31" s="31"/>
      <c r="L31" s="59"/>
      <c r="M31" s="57"/>
      <c r="N31" s="57"/>
      <c r="O31" s="57"/>
      <c r="P31" s="56"/>
      <c r="Q31" s="70"/>
      <c r="V31" s="59"/>
      <c r="W31" s="57"/>
      <c r="X31" s="57"/>
      <c r="Y31" s="57"/>
      <c r="Z31" s="80"/>
      <c r="AA31" s="70"/>
      <c r="AF31" s="59"/>
      <c r="AG31" s="57"/>
      <c r="AH31" s="57"/>
      <c r="AI31" s="57"/>
      <c r="AJ31" s="80"/>
      <c r="AK31" s="70"/>
      <c r="AP31" s="59"/>
      <c r="AQ31" s="57"/>
      <c r="AR31" s="57"/>
      <c r="AS31" s="57"/>
      <c r="AT31" s="80"/>
      <c r="AU31" s="70"/>
      <c r="AZ31" s="59"/>
      <c r="BA31" s="57"/>
      <c r="BB31" s="57"/>
      <c r="BC31" s="57"/>
      <c r="BD31" s="80"/>
      <c r="BE31" s="70"/>
      <c r="BJ31" s="59"/>
      <c r="BK31" s="57"/>
      <c r="BL31" s="57"/>
      <c r="BM31" s="57"/>
      <c r="BN31" s="80"/>
      <c r="BO31" s="70"/>
      <c r="BT31" s="59"/>
      <c r="BU31" s="57"/>
      <c r="BV31" s="57"/>
      <c r="BW31" s="57"/>
      <c r="BX31" s="80"/>
      <c r="BY31" s="70"/>
      <c r="CD31" s="59"/>
      <c r="CE31" s="57"/>
      <c r="CF31" s="57"/>
      <c r="CG31" s="57"/>
      <c r="CH31" s="80"/>
      <c r="CI31" s="70"/>
      <c r="CN31" s="59"/>
      <c r="CO31" s="57"/>
      <c r="CP31" s="57"/>
      <c r="CQ31" s="57"/>
      <c r="CR31" s="80"/>
      <c r="CS31" s="70"/>
      <c r="CX31" s="59"/>
      <c r="CY31" s="57"/>
      <c r="CZ31" s="57"/>
      <c r="DA31" s="57"/>
      <c r="DB31" s="80"/>
      <c r="DC31" s="70"/>
    </row>
    <row r="32" spans="2:107" x14ac:dyDescent="0.25">
      <c r="B32" s="32"/>
      <c r="C32" s="8"/>
      <c r="D32" s="8"/>
      <c r="E32" s="8"/>
      <c r="F32" s="33"/>
      <c r="G32" s="31"/>
      <c r="L32" s="71"/>
      <c r="M32" s="58"/>
      <c r="N32" s="58"/>
      <c r="O32" s="58"/>
      <c r="P32" s="56"/>
      <c r="Q32" s="70"/>
      <c r="V32" s="71"/>
      <c r="W32" s="58"/>
      <c r="X32" s="58"/>
      <c r="Y32" s="58"/>
      <c r="Z32" s="80"/>
      <c r="AA32" s="70"/>
      <c r="AF32" s="71"/>
      <c r="AG32" s="58"/>
      <c r="AH32" s="58"/>
      <c r="AI32" s="58"/>
      <c r="AJ32" s="80"/>
      <c r="AK32" s="70"/>
      <c r="AP32" s="71"/>
      <c r="AQ32" s="58"/>
      <c r="AR32" s="58"/>
      <c r="AS32" s="58"/>
      <c r="AT32" s="80"/>
      <c r="AU32" s="70"/>
      <c r="AZ32" s="71"/>
      <c r="BA32" s="58"/>
      <c r="BB32" s="58"/>
      <c r="BC32" s="58"/>
      <c r="BD32" s="80"/>
      <c r="BE32" s="70"/>
      <c r="BJ32" s="71"/>
      <c r="BK32" s="58"/>
      <c r="BL32" s="58"/>
      <c r="BM32" s="58"/>
      <c r="BN32" s="80"/>
      <c r="BO32" s="70"/>
      <c r="BT32" s="71"/>
      <c r="BU32" s="58"/>
      <c r="BV32" s="58"/>
      <c r="BW32" s="58"/>
      <c r="BX32" s="80"/>
      <c r="BY32" s="70"/>
      <c r="CD32" s="71"/>
      <c r="CE32" s="58"/>
      <c r="CF32" s="58"/>
      <c r="CG32" s="58"/>
      <c r="CH32" s="80"/>
      <c r="CI32" s="70"/>
      <c r="CN32" s="71"/>
      <c r="CO32" s="58"/>
      <c r="CP32" s="58"/>
      <c r="CQ32" s="58"/>
      <c r="CR32" s="80"/>
      <c r="CS32" s="70"/>
      <c r="CX32" s="71"/>
      <c r="CY32" s="58"/>
      <c r="CZ32" s="58"/>
      <c r="DA32" s="58"/>
      <c r="DB32" s="80"/>
      <c r="DC32" s="70"/>
    </row>
    <row r="33" spans="2:107" x14ac:dyDescent="0.25">
      <c r="B33" s="32"/>
      <c r="C33" s="8"/>
      <c r="D33" s="8"/>
      <c r="E33" s="8"/>
      <c r="F33" s="33"/>
      <c r="G33" s="31"/>
      <c r="L33" s="71"/>
      <c r="M33" s="58"/>
      <c r="N33" s="58"/>
      <c r="O33" s="58"/>
      <c r="P33" s="56"/>
      <c r="Q33" s="70"/>
      <c r="V33" s="71"/>
      <c r="W33" s="58"/>
      <c r="X33" s="58"/>
      <c r="Y33" s="58"/>
      <c r="Z33" s="80"/>
      <c r="AA33" s="70"/>
      <c r="AF33" s="71"/>
      <c r="AG33" s="58"/>
      <c r="AH33" s="58"/>
      <c r="AI33" s="58"/>
      <c r="AJ33" s="80"/>
      <c r="AK33" s="70"/>
      <c r="AP33" s="71"/>
      <c r="AQ33" s="58"/>
      <c r="AR33" s="58"/>
      <c r="AS33" s="58"/>
      <c r="AT33" s="80"/>
      <c r="AU33" s="70"/>
      <c r="AZ33" s="71"/>
      <c r="BA33" s="58"/>
      <c r="BB33" s="58"/>
      <c r="BC33" s="58"/>
      <c r="BD33" s="80"/>
      <c r="BE33" s="70"/>
      <c r="BJ33" s="71"/>
      <c r="BK33" s="58"/>
      <c r="BL33" s="58"/>
      <c r="BM33" s="58"/>
      <c r="BN33" s="80"/>
      <c r="BO33" s="70"/>
      <c r="BT33" s="71"/>
      <c r="BU33" s="58"/>
      <c r="BV33" s="58"/>
      <c r="BW33" s="58"/>
      <c r="BX33" s="80"/>
      <c r="BY33" s="70"/>
      <c r="CD33" s="71"/>
      <c r="CE33" s="58"/>
      <c r="CF33" s="58"/>
      <c r="CG33" s="58"/>
      <c r="CH33" s="80"/>
      <c r="CI33" s="70"/>
      <c r="CN33" s="71"/>
      <c r="CO33" s="58"/>
      <c r="CP33" s="58"/>
      <c r="CQ33" s="58"/>
      <c r="CR33" s="80"/>
      <c r="CS33" s="70"/>
      <c r="CX33" s="71"/>
      <c r="CY33" s="58"/>
      <c r="CZ33" s="58"/>
      <c r="DA33" s="58"/>
      <c r="DB33" s="80"/>
      <c r="DC33" s="70"/>
    </row>
    <row r="34" spans="2:107" x14ac:dyDescent="0.25">
      <c r="B34" s="32"/>
      <c r="C34" s="8"/>
      <c r="D34" s="8"/>
      <c r="E34" s="8"/>
      <c r="F34" s="33"/>
      <c r="G34" s="31"/>
      <c r="L34" s="71"/>
      <c r="M34" s="58"/>
      <c r="N34" s="58"/>
      <c r="O34" s="58"/>
      <c r="P34" s="56"/>
      <c r="Q34" s="70"/>
      <c r="V34" s="71"/>
      <c r="W34" s="58"/>
      <c r="X34" s="58"/>
      <c r="Y34" s="58"/>
      <c r="Z34" s="80"/>
      <c r="AA34" s="70"/>
      <c r="AF34" s="71"/>
      <c r="AG34" s="58"/>
      <c r="AH34" s="58"/>
      <c r="AI34" s="58"/>
      <c r="AJ34" s="80"/>
      <c r="AK34" s="70"/>
      <c r="AP34" s="71"/>
      <c r="AQ34" s="58"/>
      <c r="AR34" s="58"/>
      <c r="AS34" s="58"/>
      <c r="AT34" s="80"/>
      <c r="AU34" s="70"/>
      <c r="AZ34" s="71"/>
      <c r="BA34" s="58"/>
      <c r="BB34" s="58"/>
      <c r="BC34" s="58"/>
      <c r="BD34" s="80"/>
      <c r="BE34" s="70"/>
      <c r="BJ34" s="71"/>
      <c r="BK34" s="58"/>
      <c r="BL34" s="58"/>
      <c r="BM34" s="58"/>
      <c r="BN34" s="80"/>
      <c r="BO34" s="70"/>
      <c r="BT34" s="71"/>
      <c r="BU34" s="58"/>
      <c r="BV34" s="58"/>
      <c r="BW34" s="58"/>
      <c r="BX34" s="80"/>
      <c r="BY34" s="70"/>
      <c r="CD34" s="71"/>
      <c r="CE34" s="58"/>
      <c r="CF34" s="58"/>
      <c r="CG34" s="58"/>
      <c r="CH34" s="80"/>
      <c r="CI34" s="70"/>
      <c r="CN34" s="71"/>
      <c r="CO34" s="58"/>
      <c r="CP34" s="58"/>
      <c r="CQ34" s="58"/>
      <c r="CR34" s="80"/>
      <c r="CS34" s="70"/>
      <c r="CX34" s="71"/>
      <c r="CY34" s="58"/>
      <c r="CZ34" s="58"/>
      <c r="DA34" s="58"/>
      <c r="DB34" s="80"/>
      <c r="DC34" s="70"/>
    </row>
    <row r="35" spans="2:107" x14ac:dyDescent="0.25">
      <c r="B35" s="22"/>
      <c r="C35" s="33"/>
      <c r="D35" s="33"/>
      <c r="E35" s="33"/>
      <c r="F35" s="33"/>
      <c r="G35" s="31"/>
      <c r="L35" s="64"/>
      <c r="M35" s="56"/>
      <c r="N35" s="56"/>
      <c r="O35" s="56"/>
      <c r="P35" s="56"/>
      <c r="Q35" s="70"/>
      <c r="V35" s="64"/>
      <c r="W35" s="80"/>
      <c r="X35" s="80"/>
      <c r="Y35" s="80"/>
      <c r="Z35" s="80"/>
      <c r="AA35" s="70"/>
      <c r="AF35" s="64"/>
      <c r="AG35" s="80"/>
      <c r="AH35" s="80"/>
      <c r="AI35" s="80"/>
      <c r="AJ35" s="80"/>
      <c r="AK35" s="70"/>
      <c r="AP35" s="64"/>
      <c r="AQ35" s="80"/>
      <c r="AR35" s="80"/>
      <c r="AS35" s="80"/>
      <c r="AT35" s="80"/>
      <c r="AU35" s="70"/>
      <c r="AZ35" s="64"/>
      <c r="BA35" s="80"/>
      <c r="BB35" s="80"/>
      <c r="BC35" s="80"/>
      <c r="BD35" s="80"/>
      <c r="BE35" s="70"/>
      <c r="BJ35" s="64"/>
      <c r="BK35" s="80"/>
      <c r="BL35" s="80"/>
      <c r="BM35" s="80"/>
      <c r="BN35" s="80"/>
      <c r="BO35" s="70"/>
      <c r="BT35" s="64"/>
      <c r="BU35" s="80"/>
      <c r="BV35" s="80"/>
      <c r="BW35" s="80"/>
      <c r="BX35" s="80"/>
      <c r="BY35" s="70"/>
      <c r="CD35" s="64"/>
      <c r="CE35" s="80"/>
      <c r="CF35" s="80"/>
      <c r="CG35" s="80"/>
      <c r="CH35" s="80"/>
      <c r="CI35" s="70"/>
      <c r="CN35" s="64"/>
      <c r="CO35" s="80"/>
      <c r="CP35" s="80"/>
      <c r="CQ35" s="80"/>
      <c r="CR35" s="80"/>
      <c r="CS35" s="70"/>
      <c r="CX35" s="64"/>
      <c r="CY35" s="80"/>
      <c r="CZ35" s="80"/>
      <c r="DA35" s="80"/>
      <c r="DB35" s="80"/>
      <c r="DC35" s="70"/>
    </row>
    <row r="36" spans="2:107" x14ac:dyDescent="0.25">
      <c r="B36" s="15"/>
      <c r="C36" s="7"/>
      <c r="D36" s="7"/>
      <c r="E36" s="7"/>
      <c r="F36" s="33"/>
      <c r="G36" s="31"/>
      <c r="L36" s="59"/>
      <c r="M36" s="57"/>
      <c r="N36" s="57"/>
      <c r="O36" s="57"/>
      <c r="P36" s="56"/>
      <c r="Q36" s="70"/>
      <c r="V36" s="59"/>
      <c r="W36" s="57"/>
      <c r="X36" s="57"/>
      <c r="Y36" s="57"/>
      <c r="Z36" s="80"/>
      <c r="AA36" s="70"/>
      <c r="AF36" s="59"/>
      <c r="AG36" s="57"/>
      <c r="AH36" s="57"/>
      <c r="AI36" s="57"/>
      <c r="AJ36" s="80"/>
      <c r="AK36" s="70"/>
      <c r="AP36" s="59"/>
      <c r="AQ36" s="57"/>
      <c r="AR36" s="57"/>
      <c r="AS36" s="57"/>
      <c r="AT36" s="80"/>
      <c r="AU36" s="70"/>
      <c r="AZ36" s="59"/>
      <c r="BA36" s="57"/>
      <c r="BB36" s="57"/>
      <c r="BC36" s="57"/>
      <c r="BD36" s="80"/>
      <c r="BE36" s="70"/>
      <c r="BJ36" s="59"/>
      <c r="BK36" s="57"/>
      <c r="BL36" s="57"/>
      <c r="BM36" s="57"/>
      <c r="BN36" s="80"/>
      <c r="BO36" s="70"/>
      <c r="BT36" s="59"/>
      <c r="BU36" s="57"/>
      <c r="BV36" s="57"/>
      <c r="BW36" s="57"/>
      <c r="BX36" s="80"/>
      <c r="BY36" s="70"/>
      <c r="CD36" s="59"/>
      <c r="CE36" s="57"/>
      <c r="CF36" s="57"/>
      <c r="CG36" s="57"/>
      <c r="CH36" s="80"/>
      <c r="CI36" s="70"/>
      <c r="CN36" s="59"/>
      <c r="CO36" s="57"/>
      <c r="CP36" s="57"/>
      <c r="CQ36" s="57"/>
      <c r="CR36" s="80"/>
      <c r="CS36" s="70"/>
      <c r="CX36" s="59"/>
      <c r="CY36" s="57"/>
      <c r="CZ36" s="57"/>
      <c r="DA36" s="57"/>
      <c r="DB36" s="80"/>
      <c r="DC36" s="70"/>
    </row>
    <row r="37" spans="2:107" x14ac:dyDescent="0.25">
      <c r="B37" s="32"/>
      <c r="C37" s="8"/>
      <c r="D37" s="8"/>
      <c r="E37" s="8"/>
      <c r="F37" s="33"/>
      <c r="G37" s="31"/>
      <c r="L37" s="71"/>
      <c r="M37" s="58"/>
      <c r="N37" s="58"/>
      <c r="O37" s="58"/>
      <c r="P37" s="56"/>
      <c r="Q37" s="70"/>
      <c r="V37" s="71"/>
      <c r="W37" s="58"/>
      <c r="X37" s="58"/>
      <c r="Y37" s="58"/>
      <c r="Z37" s="80"/>
      <c r="AA37" s="70"/>
      <c r="AF37" s="71"/>
      <c r="AG37" s="58"/>
      <c r="AH37" s="58"/>
      <c r="AI37" s="58"/>
      <c r="AJ37" s="80"/>
      <c r="AK37" s="70"/>
      <c r="AP37" s="71"/>
      <c r="AQ37" s="58"/>
      <c r="AR37" s="58"/>
      <c r="AS37" s="58"/>
      <c r="AT37" s="80"/>
      <c r="AU37" s="70"/>
      <c r="AZ37" s="71"/>
      <c r="BA37" s="58"/>
      <c r="BB37" s="58"/>
      <c r="BC37" s="58"/>
      <c r="BD37" s="80"/>
      <c r="BE37" s="70"/>
      <c r="BJ37" s="71"/>
      <c r="BK37" s="58"/>
      <c r="BL37" s="58"/>
      <c r="BM37" s="58"/>
      <c r="BN37" s="80"/>
      <c r="BO37" s="70"/>
      <c r="BT37" s="71"/>
      <c r="BU37" s="58"/>
      <c r="BV37" s="58"/>
      <c r="BW37" s="58"/>
      <c r="BX37" s="80"/>
      <c r="BY37" s="70"/>
      <c r="CD37" s="71"/>
      <c r="CE37" s="58"/>
      <c r="CF37" s="58"/>
      <c r="CG37" s="58"/>
      <c r="CH37" s="80"/>
      <c r="CI37" s="70"/>
      <c r="CN37" s="71"/>
      <c r="CO37" s="58"/>
      <c r="CP37" s="58"/>
      <c r="CQ37" s="58"/>
      <c r="CR37" s="80"/>
      <c r="CS37" s="70"/>
      <c r="CX37" s="71"/>
      <c r="CY37" s="58"/>
      <c r="CZ37" s="58"/>
      <c r="DA37" s="58"/>
      <c r="DB37" s="80"/>
      <c r="DC37" s="70"/>
    </row>
    <row r="38" spans="2:107" x14ac:dyDescent="0.25">
      <c r="B38" s="32"/>
      <c r="C38" s="8"/>
      <c r="D38" s="8"/>
      <c r="E38" s="8"/>
      <c r="F38" s="33"/>
      <c r="G38" s="31"/>
      <c r="L38" s="71"/>
      <c r="M38" s="58"/>
      <c r="N38" s="58"/>
      <c r="O38" s="58"/>
      <c r="P38" s="56"/>
      <c r="Q38" s="70"/>
      <c r="V38" s="71"/>
      <c r="W38" s="58"/>
      <c r="X38" s="58"/>
      <c r="Y38" s="58"/>
      <c r="Z38" s="80"/>
      <c r="AA38" s="70"/>
      <c r="AF38" s="71"/>
      <c r="AG38" s="58"/>
      <c r="AH38" s="58"/>
      <c r="AI38" s="58"/>
      <c r="AJ38" s="80"/>
      <c r="AK38" s="70"/>
      <c r="AP38" s="71"/>
      <c r="AQ38" s="58"/>
      <c r="AR38" s="58"/>
      <c r="AS38" s="58"/>
      <c r="AT38" s="80"/>
      <c r="AU38" s="70"/>
      <c r="AZ38" s="71"/>
      <c r="BA38" s="58"/>
      <c r="BB38" s="58"/>
      <c r="BC38" s="58"/>
      <c r="BD38" s="80"/>
      <c r="BE38" s="70"/>
      <c r="BJ38" s="71"/>
      <c r="BK38" s="58"/>
      <c r="BL38" s="58"/>
      <c r="BM38" s="58"/>
      <c r="BN38" s="80"/>
      <c r="BO38" s="70"/>
      <c r="BT38" s="71"/>
      <c r="BU38" s="58"/>
      <c r="BV38" s="58"/>
      <c r="BW38" s="58"/>
      <c r="BX38" s="80"/>
      <c r="BY38" s="70"/>
      <c r="CD38" s="71"/>
      <c r="CE38" s="58"/>
      <c r="CF38" s="58"/>
      <c r="CG38" s="58"/>
      <c r="CH38" s="80"/>
      <c r="CI38" s="70"/>
      <c r="CN38" s="71"/>
      <c r="CO38" s="58"/>
      <c r="CP38" s="58"/>
      <c r="CQ38" s="58"/>
      <c r="CR38" s="80"/>
      <c r="CS38" s="70"/>
      <c r="CX38" s="71"/>
      <c r="CY38" s="58"/>
      <c r="CZ38" s="58"/>
      <c r="DA38" s="58"/>
      <c r="DB38" s="80"/>
      <c r="DC38" s="70"/>
    </row>
    <row r="39" spans="2:107" x14ac:dyDescent="0.25">
      <c r="B39" s="32"/>
      <c r="C39" s="8"/>
      <c r="D39" s="8"/>
      <c r="E39" s="8"/>
      <c r="F39" s="33"/>
      <c r="G39" s="31"/>
      <c r="L39" s="71"/>
      <c r="M39" s="58"/>
      <c r="N39" s="58"/>
      <c r="O39" s="58"/>
      <c r="P39" s="56"/>
      <c r="Q39" s="70"/>
      <c r="V39" s="71"/>
      <c r="W39" s="58"/>
      <c r="X39" s="58"/>
      <c r="Y39" s="58"/>
      <c r="Z39" s="80"/>
      <c r="AA39" s="70"/>
      <c r="AF39" s="71"/>
      <c r="AG39" s="58"/>
      <c r="AH39" s="58"/>
      <c r="AI39" s="58"/>
      <c r="AJ39" s="80"/>
      <c r="AK39" s="70"/>
      <c r="AP39" s="71"/>
      <c r="AQ39" s="58"/>
      <c r="AR39" s="58"/>
      <c r="AS39" s="58"/>
      <c r="AT39" s="80"/>
      <c r="AU39" s="70"/>
      <c r="AZ39" s="71"/>
      <c r="BA39" s="58"/>
      <c r="BB39" s="58"/>
      <c r="BC39" s="58"/>
      <c r="BD39" s="80"/>
      <c r="BE39" s="70"/>
      <c r="BJ39" s="71"/>
      <c r="BK39" s="58"/>
      <c r="BL39" s="58"/>
      <c r="BM39" s="58"/>
      <c r="BN39" s="80"/>
      <c r="BO39" s="70"/>
      <c r="BT39" s="71"/>
      <c r="BU39" s="58"/>
      <c r="BV39" s="58"/>
      <c r="BW39" s="58"/>
      <c r="BX39" s="80"/>
      <c r="BY39" s="70"/>
      <c r="CD39" s="71"/>
      <c r="CE39" s="58"/>
      <c r="CF39" s="58"/>
      <c r="CG39" s="58"/>
      <c r="CH39" s="80"/>
      <c r="CI39" s="70"/>
      <c r="CN39" s="71"/>
      <c r="CO39" s="58"/>
      <c r="CP39" s="58"/>
      <c r="CQ39" s="58"/>
      <c r="CR39" s="80"/>
      <c r="CS39" s="70"/>
      <c r="CX39" s="71"/>
      <c r="CY39" s="58"/>
      <c r="CZ39" s="58"/>
      <c r="DA39" s="58"/>
      <c r="DB39" s="80"/>
      <c r="DC39" s="70"/>
    </row>
  </sheetData>
  <mergeCells count="11">
    <mergeCell ref="CY1:DC1"/>
    <mergeCell ref="CO1:CS1"/>
    <mergeCell ref="C1:G1"/>
    <mergeCell ref="W1:AA1"/>
    <mergeCell ref="AG1:AK1"/>
    <mergeCell ref="AQ1:AU1"/>
    <mergeCell ref="CE1:CI1"/>
    <mergeCell ref="BU1:BY1"/>
    <mergeCell ref="BK1:BO1"/>
    <mergeCell ref="BA1:BE1"/>
    <mergeCell ref="M1: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3"/>
  <sheetViews>
    <sheetView topLeftCell="CG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75" bestFit="1" customWidth="1"/>
    <col min="13" max="13" width="12.28515625" style="75" bestFit="1" customWidth="1"/>
    <col min="14" max="14" width="10.140625" style="75" bestFit="1" customWidth="1"/>
    <col min="15" max="15" width="14.42578125" style="75" bestFit="1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1" width="9.140625" style="1"/>
    <col min="22" max="22" width="23.7109375" style="100" bestFit="1" customWidth="1"/>
    <col min="23" max="23" width="12.28515625" style="100" bestFit="1" customWidth="1"/>
    <col min="24" max="24" width="10.140625" style="100" bestFit="1" customWidth="1"/>
    <col min="25" max="25" width="14.42578125" style="100" bestFit="1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3.7109375" style="100" bestFit="1" customWidth="1"/>
    <col min="33" max="33" width="12.28515625" style="100" bestFit="1" customWidth="1"/>
    <col min="34" max="34" width="10.140625" style="100" bestFit="1" customWidth="1"/>
    <col min="35" max="35" width="14.42578125" style="100" bestFit="1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3.7109375" style="100" bestFit="1" customWidth="1"/>
    <col min="43" max="43" width="12.28515625" style="100" bestFit="1" customWidth="1"/>
    <col min="44" max="44" width="10.140625" style="100" bestFit="1" customWidth="1"/>
    <col min="45" max="45" width="14.42578125" style="100" bestFit="1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3.7109375" style="100" bestFit="1" customWidth="1"/>
    <col min="53" max="53" width="12.28515625" style="100" bestFit="1" customWidth="1"/>
    <col min="54" max="54" width="10.140625" style="100" bestFit="1" customWidth="1"/>
    <col min="55" max="55" width="14.42578125" style="100" bestFit="1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61" width="9.140625" style="1"/>
    <col min="62" max="62" width="23.7109375" style="100" bestFit="1" customWidth="1"/>
    <col min="63" max="63" width="12.28515625" style="100" bestFit="1" customWidth="1"/>
    <col min="64" max="64" width="10.140625" style="100" bestFit="1" customWidth="1"/>
    <col min="65" max="65" width="14.42578125" style="100" bestFit="1" customWidth="1"/>
    <col min="66" max="66" width="12.7109375" style="100" customWidth="1"/>
    <col min="67" max="67" width="14.5703125" style="100" customWidth="1"/>
    <col min="68" max="68" width="14.140625" style="100" bestFit="1" customWidth="1"/>
    <col min="69" max="69" width="14" style="100" customWidth="1"/>
    <col min="70" max="71" width="9.140625" style="1"/>
    <col min="72" max="72" width="23.7109375" style="100" bestFit="1" customWidth="1"/>
    <col min="73" max="73" width="12.28515625" style="100" bestFit="1" customWidth="1"/>
    <col min="74" max="74" width="10.140625" style="100" bestFit="1" customWidth="1"/>
    <col min="75" max="75" width="14.42578125" style="100" bestFit="1" customWidth="1"/>
    <col min="76" max="76" width="12.7109375" style="100" customWidth="1"/>
    <col min="77" max="77" width="14.5703125" style="100" customWidth="1"/>
    <col min="78" max="78" width="14.140625" style="100" bestFit="1" customWidth="1"/>
    <col min="79" max="79" width="14" style="100" customWidth="1"/>
    <col min="80" max="81" width="9.140625" style="1"/>
    <col min="82" max="82" width="23.7109375" style="100" bestFit="1" customWidth="1"/>
    <col min="83" max="83" width="12.28515625" style="100" bestFit="1" customWidth="1"/>
    <col min="84" max="84" width="10.140625" style="100" bestFit="1" customWidth="1"/>
    <col min="85" max="85" width="14.42578125" style="100" bestFit="1" customWidth="1"/>
    <col min="86" max="86" width="12.7109375" style="100" customWidth="1"/>
    <col min="87" max="87" width="14.5703125" style="100" customWidth="1"/>
    <col min="88" max="88" width="14.140625" style="100" bestFit="1" customWidth="1"/>
    <col min="89" max="89" width="14" style="100" customWidth="1"/>
    <col min="90" max="91" width="9.140625" style="1"/>
    <col min="92" max="92" width="23.7109375" style="100" bestFit="1" customWidth="1"/>
    <col min="93" max="93" width="12.28515625" style="100" bestFit="1" customWidth="1"/>
    <col min="94" max="94" width="10.140625" style="100" bestFit="1" customWidth="1"/>
    <col min="95" max="95" width="14.42578125" style="100" bestFit="1" customWidth="1"/>
    <col min="96" max="96" width="12.7109375" style="100" customWidth="1"/>
    <col min="97" max="97" width="14.5703125" style="100" customWidth="1"/>
    <col min="98" max="98" width="14.140625" style="100" bestFit="1" customWidth="1"/>
    <col min="99" max="99" width="14" style="100" customWidth="1"/>
    <col min="100" max="101" width="9.140625" style="1"/>
    <col min="102" max="102" width="23.7109375" style="100" bestFit="1" customWidth="1"/>
    <col min="103" max="103" width="12.28515625" style="100" bestFit="1" customWidth="1"/>
    <col min="104" max="104" width="10.140625" style="100" bestFit="1" customWidth="1"/>
    <col min="105" max="105" width="14.42578125" style="100" bestFit="1" customWidth="1"/>
    <col min="106" max="106" width="12.7109375" style="100" customWidth="1"/>
    <col min="107" max="107" width="14.5703125" style="100" customWidth="1"/>
    <col min="108" max="108" width="14.140625" style="100" bestFit="1" customWidth="1"/>
    <col min="109" max="109" width="14" style="100" customWidth="1"/>
    <col min="110" max="16384" width="9.140625" style="1"/>
  </cols>
  <sheetData>
    <row r="1" spans="1:109" x14ac:dyDescent="0.25">
      <c r="B1" s="109">
        <v>2011</v>
      </c>
      <c r="C1" s="179" t="s">
        <v>0</v>
      </c>
      <c r="D1" s="180"/>
      <c r="E1" s="180"/>
      <c r="F1" s="180"/>
      <c r="G1" s="180"/>
      <c r="H1" s="180"/>
      <c r="I1" s="181"/>
      <c r="L1" s="109">
        <v>2012</v>
      </c>
      <c r="M1" s="179" t="s">
        <v>0</v>
      </c>
      <c r="N1" s="180"/>
      <c r="O1" s="180"/>
      <c r="P1" s="180"/>
      <c r="Q1" s="180"/>
      <c r="R1" s="180"/>
      <c r="S1" s="181"/>
      <c r="V1" s="114">
        <v>2013</v>
      </c>
      <c r="W1" s="179" t="s">
        <v>0</v>
      </c>
      <c r="X1" s="180"/>
      <c r="Y1" s="180"/>
      <c r="Z1" s="180"/>
      <c r="AA1" s="180"/>
      <c r="AB1" s="180"/>
      <c r="AC1" s="181"/>
      <c r="AF1" s="118">
        <v>2014</v>
      </c>
      <c r="AG1" s="179" t="s">
        <v>0</v>
      </c>
      <c r="AH1" s="180"/>
      <c r="AI1" s="180"/>
      <c r="AJ1" s="180"/>
      <c r="AK1" s="180"/>
      <c r="AL1" s="180"/>
      <c r="AM1" s="181"/>
      <c r="AP1" s="122">
        <v>2015</v>
      </c>
      <c r="AQ1" s="179" t="s">
        <v>0</v>
      </c>
      <c r="AR1" s="180"/>
      <c r="AS1" s="180"/>
      <c r="AT1" s="180"/>
      <c r="AU1" s="180"/>
      <c r="AV1" s="180"/>
      <c r="AW1" s="181"/>
      <c r="AZ1" s="126">
        <v>2016</v>
      </c>
      <c r="BA1" s="179" t="s">
        <v>0</v>
      </c>
      <c r="BB1" s="180"/>
      <c r="BC1" s="180"/>
      <c r="BD1" s="180"/>
      <c r="BE1" s="180"/>
      <c r="BF1" s="180"/>
      <c r="BG1" s="181"/>
      <c r="BJ1" s="132">
        <v>2017</v>
      </c>
      <c r="BK1" s="179" t="s">
        <v>0</v>
      </c>
      <c r="BL1" s="180"/>
      <c r="BM1" s="180"/>
      <c r="BN1" s="180"/>
      <c r="BO1" s="180"/>
      <c r="BP1" s="180"/>
      <c r="BQ1" s="181"/>
      <c r="BT1" s="136">
        <v>2018</v>
      </c>
      <c r="BU1" s="179" t="s">
        <v>0</v>
      </c>
      <c r="BV1" s="180"/>
      <c r="BW1" s="180"/>
      <c r="BX1" s="180"/>
      <c r="BY1" s="180"/>
      <c r="BZ1" s="180"/>
      <c r="CA1" s="181"/>
      <c r="CD1" s="140">
        <v>2019</v>
      </c>
      <c r="CE1" s="179" t="s">
        <v>0</v>
      </c>
      <c r="CF1" s="180"/>
      <c r="CG1" s="180"/>
      <c r="CH1" s="180"/>
      <c r="CI1" s="180"/>
      <c r="CJ1" s="180"/>
      <c r="CK1" s="181"/>
      <c r="CN1" s="144">
        <v>2020</v>
      </c>
      <c r="CO1" s="179" t="s">
        <v>0</v>
      </c>
      <c r="CP1" s="180"/>
      <c r="CQ1" s="180"/>
      <c r="CR1" s="180"/>
      <c r="CS1" s="180"/>
      <c r="CT1" s="180"/>
      <c r="CU1" s="181"/>
      <c r="CX1" s="149">
        <v>2021</v>
      </c>
      <c r="CY1" s="179" t="s">
        <v>0</v>
      </c>
      <c r="CZ1" s="180"/>
      <c r="DA1" s="180"/>
      <c r="DB1" s="180"/>
      <c r="DC1" s="180"/>
      <c r="DD1" s="180"/>
      <c r="DE1" s="181"/>
    </row>
    <row r="2" spans="1:109" x14ac:dyDescent="0.25">
      <c r="B2" s="108" t="s">
        <v>100</v>
      </c>
      <c r="C2" s="108">
        <v>22</v>
      </c>
      <c r="D2" s="108">
        <v>23</v>
      </c>
      <c r="E2" s="108">
        <v>24</v>
      </c>
      <c r="F2" s="108"/>
      <c r="G2" s="108"/>
      <c r="H2" s="108"/>
      <c r="I2" s="108"/>
      <c r="L2" s="108" t="s">
        <v>100</v>
      </c>
      <c r="M2" s="111">
        <v>30</v>
      </c>
      <c r="N2" s="111">
        <v>31</v>
      </c>
      <c r="O2" s="111">
        <v>32</v>
      </c>
      <c r="P2" s="108"/>
      <c r="Q2" s="108"/>
      <c r="R2" s="108"/>
      <c r="S2" s="108"/>
      <c r="V2" s="113" t="s">
        <v>100</v>
      </c>
      <c r="W2" s="113">
        <v>30</v>
      </c>
      <c r="X2" s="113">
        <v>31</v>
      </c>
      <c r="Y2" s="113">
        <v>32</v>
      </c>
      <c r="Z2" s="113"/>
      <c r="AA2" s="113"/>
      <c r="AB2" s="113"/>
      <c r="AC2" s="113"/>
      <c r="AF2" s="117" t="s">
        <v>100</v>
      </c>
      <c r="AG2" s="117">
        <v>30</v>
      </c>
      <c r="AH2" s="117">
        <v>31</v>
      </c>
      <c r="AI2" s="117">
        <v>32</v>
      </c>
      <c r="AJ2" s="117"/>
      <c r="AK2" s="117"/>
      <c r="AL2" s="117"/>
      <c r="AM2" s="117"/>
      <c r="AP2" s="121" t="s">
        <v>100</v>
      </c>
      <c r="AQ2" s="121">
        <v>30</v>
      </c>
      <c r="AR2" s="121">
        <v>31</v>
      </c>
      <c r="AS2" s="121">
        <v>32</v>
      </c>
      <c r="AT2" s="121"/>
      <c r="AU2" s="121"/>
      <c r="AV2" s="121"/>
      <c r="AW2" s="121"/>
      <c r="AZ2" s="125" t="s">
        <v>100</v>
      </c>
      <c r="BA2" s="125">
        <v>30</v>
      </c>
      <c r="BB2" s="125">
        <v>31</v>
      </c>
      <c r="BC2" s="125">
        <v>32</v>
      </c>
      <c r="BD2" s="125"/>
      <c r="BE2" s="125"/>
      <c r="BF2" s="125"/>
      <c r="BG2" s="125"/>
      <c r="BJ2" s="131" t="s">
        <v>100</v>
      </c>
      <c r="BK2" s="131">
        <v>30</v>
      </c>
      <c r="BL2" s="131">
        <v>31</v>
      </c>
      <c r="BM2" s="131">
        <v>32</v>
      </c>
      <c r="BN2" s="131"/>
      <c r="BO2" s="131"/>
      <c r="BP2" s="131"/>
      <c r="BQ2" s="131"/>
      <c r="BT2" s="135" t="s">
        <v>100</v>
      </c>
      <c r="BU2" s="135">
        <v>30</v>
      </c>
      <c r="BV2" s="135">
        <v>31</v>
      </c>
      <c r="BW2" s="135">
        <v>32</v>
      </c>
      <c r="BX2" s="135"/>
      <c r="BY2" s="135"/>
      <c r="BZ2" s="135"/>
      <c r="CA2" s="135"/>
      <c r="CD2" s="139" t="s">
        <v>100</v>
      </c>
      <c r="CE2" s="139">
        <v>30</v>
      </c>
      <c r="CF2" s="139">
        <v>31</v>
      </c>
      <c r="CG2" s="139">
        <v>32</v>
      </c>
      <c r="CH2" s="139"/>
      <c r="CI2" s="139"/>
      <c r="CJ2" s="139"/>
      <c r="CK2" s="139"/>
      <c r="CN2" s="143" t="s">
        <v>100</v>
      </c>
      <c r="CO2" s="143">
        <v>30</v>
      </c>
      <c r="CP2" s="143">
        <v>31</v>
      </c>
      <c r="CQ2" s="143">
        <v>32</v>
      </c>
      <c r="CR2" s="143"/>
      <c r="CS2" s="143"/>
      <c r="CT2" s="143"/>
      <c r="CU2" s="143"/>
      <c r="CX2" s="148" t="s">
        <v>100</v>
      </c>
      <c r="CY2" s="148">
        <v>30</v>
      </c>
      <c r="CZ2" s="148">
        <v>31</v>
      </c>
      <c r="DA2" s="148">
        <v>32</v>
      </c>
      <c r="DB2" s="148"/>
      <c r="DC2" s="148"/>
      <c r="DD2" s="148"/>
      <c r="DE2" s="148"/>
    </row>
    <row r="3" spans="1:109" ht="72" x14ac:dyDescent="0.25">
      <c r="A3" s="6"/>
      <c r="B3" s="24"/>
      <c r="C3" s="3" t="s">
        <v>14</v>
      </c>
      <c r="D3" s="3" t="s">
        <v>15</v>
      </c>
      <c r="E3" s="3" t="s">
        <v>16</v>
      </c>
      <c r="F3" s="3" t="s">
        <v>48</v>
      </c>
      <c r="G3" s="3" t="s">
        <v>49</v>
      </c>
      <c r="H3" s="3" t="s">
        <v>50</v>
      </c>
      <c r="I3" s="3" t="s">
        <v>51</v>
      </c>
      <c r="J3" s="35"/>
      <c r="K3" s="6"/>
      <c r="L3" s="87"/>
      <c r="M3" s="77" t="s">
        <v>14</v>
      </c>
      <c r="N3" s="77" t="s">
        <v>15</v>
      </c>
      <c r="O3" s="77" t="s">
        <v>16</v>
      </c>
      <c r="P3" s="77" t="s">
        <v>48</v>
      </c>
      <c r="Q3" s="77" t="s">
        <v>49</v>
      </c>
      <c r="R3" s="77" t="s">
        <v>50</v>
      </c>
      <c r="S3" s="77" t="s">
        <v>51</v>
      </c>
      <c r="V3" s="87"/>
      <c r="W3" s="77" t="s">
        <v>14</v>
      </c>
      <c r="X3" s="77" t="s">
        <v>15</v>
      </c>
      <c r="Y3" s="77" t="s">
        <v>16</v>
      </c>
      <c r="Z3" s="77" t="s">
        <v>48</v>
      </c>
      <c r="AA3" s="77" t="s">
        <v>49</v>
      </c>
      <c r="AB3" s="77" t="s">
        <v>50</v>
      </c>
      <c r="AC3" s="77" t="s">
        <v>51</v>
      </c>
      <c r="AF3" s="87"/>
      <c r="AG3" s="77" t="s">
        <v>14</v>
      </c>
      <c r="AH3" s="77" t="s">
        <v>15</v>
      </c>
      <c r="AI3" s="77" t="s">
        <v>16</v>
      </c>
      <c r="AJ3" s="77" t="s">
        <v>48</v>
      </c>
      <c r="AK3" s="77" t="s">
        <v>49</v>
      </c>
      <c r="AL3" s="77" t="s">
        <v>50</v>
      </c>
      <c r="AM3" s="77" t="s">
        <v>51</v>
      </c>
      <c r="AP3" s="87"/>
      <c r="AQ3" s="77" t="s">
        <v>14</v>
      </c>
      <c r="AR3" s="77" t="s">
        <v>15</v>
      </c>
      <c r="AS3" s="77" t="s">
        <v>16</v>
      </c>
      <c r="AT3" s="77" t="s">
        <v>48</v>
      </c>
      <c r="AU3" s="77" t="s">
        <v>49</v>
      </c>
      <c r="AV3" s="77" t="s">
        <v>50</v>
      </c>
      <c r="AW3" s="77" t="s">
        <v>51</v>
      </c>
      <c r="AZ3" s="87"/>
      <c r="BA3" s="77" t="s">
        <v>14</v>
      </c>
      <c r="BB3" s="77" t="s">
        <v>15</v>
      </c>
      <c r="BC3" s="77" t="s">
        <v>16</v>
      </c>
      <c r="BD3" s="77" t="s">
        <v>48</v>
      </c>
      <c r="BE3" s="77" t="s">
        <v>49</v>
      </c>
      <c r="BF3" s="77" t="s">
        <v>50</v>
      </c>
      <c r="BG3" s="77" t="s">
        <v>51</v>
      </c>
      <c r="BJ3" s="87"/>
      <c r="BK3" s="77" t="s">
        <v>14</v>
      </c>
      <c r="BL3" s="77" t="s">
        <v>15</v>
      </c>
      <c r="BM3" s="77" t="s">
        <v>16</v>
      </c>
      <c r="BN3" s="77" t="s">
        <v>48</v>
      </c>
      <c r="BO3" s="77" t="s">
        <v>49</v>
      </c>
      <c r="BP3" s="77" t="s">
        <v>50</v>
      </c>
      <c r="BQ3" s="77" t="s">
        <v>51</v>
      </c>
      <c r="BT3" s="87"/>
      <c r="BU3" s="77" t="s">
        <v>14</v>
      </c>
      <c r="BV3" s="77" t="s">
        <v>15</v>
      </c>
      <c r="BW3" s="77" t="s">
        <v>16</v>
      </c>
      <c r="BX3" s="77" t="s">
        <v>48</v>
      </c>
      <c r="BY3" s="77" t="s">
        <v>49</v>
      </c>
      <c r="BZ3" s="77" t="s">
        <v>50</v>
      </c>
      <c r="CA3" s="77" t="s">
        <v>51</v>
      </c>
      <c r="CD3" s="87"/>
      <c r="CE3" s="77" t="s">
        <v>14</v>
      </c>
      <c r="CF3" s="77" t="s">
        <v>15</v>
      </c>
      <c r="CG3" s="77" t="s">
        <v>16</v>
      </c>
      <c r="CH3" s="77" t="s">
        <v>48</v>
      </c>
      <c r="CI3" s="77" t="s">
        <v>49</v>
      </c>
      <c r="CJ3" s="77" t="s">
        <v>50</v>
      </c>
      <c r="CK3" s="77" t="s">
        <v>51</v>
      </c>
      <c r="CN3" s="87"/>
      <c r="CO3" s="77" t="s">
        <v>14</v>
      </c>
      <c r="CP3" s="77" t="s">
        <v>15</v>
      </c>
      <c r="CQ3" s="77" t="s">
        <v>16</v>
      </c>
      <c r="CR3" s="77" t="s">
        <v>48</v>
      </c>
      <c r="CS3" s="77" t="s">
        <v>49</v>
      </c>
      <c r="CT3" s="77" t="s">
        <v>50</v>
      </c>
      <c r="CU3" s="77" t="s">
        <v>51</v>
      </c>
      <c r="CX3" s="87"/>
      <c r="CY3" s="77" t="s">
        <v>14</v>
      </c>
      <c r="CZ3" s="77" t="s">
        <v>15</v>
      </c>
      <c r="DA3" s="77" t="s">
        <v>16</v>
      </c>
      <c r="DB3" s="77" t="s">
        <v>48</v>
      </c>
      <c r="DC3" s="77" t="s">
        <v>49</v>
      </c>
      <c r="DD3" s="77" t="s">
        <v>50</v>
      </c>
      <c r="DE3" s="77" t="s">
        <v>51</v>
      </c>
    </row>
    <row r="4" spans="1:109" x14ac:dyDescent="0.25">
      <c r="A4" s="11"/>
      <c r="B4" s="16" t="s">
        <v>12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84" t="s">
        <v>12</v>
      </c>
      <c r="M4" s="89">
        <v>1</v>
      </c>
      <c r="N4" s="89">
        <v>0</v>
      </c>
      <c r="O4" s="89">
        <v>9</v>
      </c>
      <c r="P4" s="89">
        <f>SUM(M4:O4)</f>
        <v>10</v>
      </c>
      <c r="Q4" s="89">
        <f>M4/P4*100</f>
        <v>10</v>
      </c>
      <c r="R4" s="89">
        <f>N4/P4*100</f>
        <v>0</v>
      </c>
      <c r="S4" s="88">
        <f>O4/P4*100</f>
        <v>90</v>
      </c>
      <c r="V4" s="84" t="s">
        <v>12</v>
      </c>
      <c r="W4" s="106">
        <v>0</v>
      </c>
      <c r="X4" s="106">
        <v>1</v>
      </c>
      <c r="Y4" s="106">
        <v>9</v>
      </c>
      <c r="Z4" s="106">
        <v>10</v>
      </c>
      <c r="AA4" s="106">
        <v>0</v>
      </c>
      <c r="AB4" s="106">
        <v>10</v>
      </c>
      <c r="AC4" s="105">
        <v>90</v>
      </c>
      <c r="AF4" s="84" t="s">
        <v>12</v>
      </c>
      <c r="AG4" s="106">
        <v>0</v>
      </c>
      <c r="AH4" s="106">
        <v>1</v>
      </c>
      <c r="AI4" s="106">
        <v>9</v>
      </c>
      <c r="AJ4" s="106">
        <v>10</v>
      </c>
      <c r="AK4" s="106">
        <v>0</v>
      </c>
      <c r="AL4" s="106">
        <v>10</v>
      </c>
      <c r="AM4" s="105">
        <v>90</v>
      </c>
      <c r="AP4" s="84" t="s">
        <v>12</v>
      </c>
      <c r="AQ4" s="106">
        <v>0</v>
      </c>
      <c r="AR4" s="106">
        <v>1</v>
      </c>
      <c r="AS4" s="106">
        <v>9</v>
      </c>
      <c r="AT4" s="106">
        <v>10</v>
      </c>
      <c r="AU4" s="106">
        <v>0</v>
      </c>
      <c r="AV4" s="106">
        <v>10</v>
      </c>
      <c r="AW4" s="105">
        <v>90</v>
      </c>
      <c r="AZ4" s="84" t="s">
        <v>12</v>
      </c>
      <c r="BA4" s="106">
        <v>0</v>
      </c>
      <c r="BB4" s="106">
        <v>1</v>
      </c>
      <c r="BC4" s="106">
        <v>9</v>
      </c>
      <c r="BD4" s="106">
        <v>10</v>
      </c>
      <c r="BE4" s="106">
        <v>0</v>
      </c>
      <c r="BF4" s="106">
        <v>10</v>
      </c>
      <c r="BG4" s="105">
        <v>90</v>
      </c>
      <c r="BJ4" s="84" t="s">
        <v>12</v>
      </c>
      <c r="BK4" s="106">
        <v>0</v>
      </c>
      <c r="BL4" s="106">
        <v>1</v>
      </c>
      <c r="BM4" s="106">
        <v>9</v>
      </c>
      <c r="BN4" s="106">
        <v>10</v>
      </c>
      <c r="BO4" s="106">
        <v>0</v>
      </c>
      <c r="BP4" s="106">
        <v>10</v>
      </c>
      <c r="BQ4" s="105">
        <v>90</v>
      </c>
      <c r="BT4" s="84" t="s">
        <v>12</v>
      </c>
      <c r="BU4" s="106">
        <v>0</v>
      </c>
      <c r="BV4" s="106">
        <v>1</v>
      </c>
      <c r="BW4" s="106">
        <v>10</v>
      </c>
      <c r="BX4" s="106">
        <v>11</v>
      </c>
      <c r="BY4" s="106">
        <v>0</v>
      </c>
      <c r="BZ4" s="106">
        <v>9</v>
      </c>
      <c r="CA4" s="105">
        <v>91</v>
      </c>
      <c r="CD4" s="84" t="s">
        <v>12</v>
      </c>
      <c r="CE4" s="106">
        <v>0</v>
      </c>
      <c r="CF4" s="106">
        <v>1</v>
      </c>
      <c r="CG4" s="106">
        <v>10</v>
      </c>
      <c r="CH4" s="106">
        <v>11</v>
      </c>
      <c r="CI4" s="106">
        <v>0</v>
      </c>
      <c r="CJ4" s="106">
        <v>9</v>
      </c>
      <c r="CK4" s="105">
        <v>91</v>
      </c>
      <c r="CN4" s="84" t="s">
        <v>12</v>
      </c>
      <c r="CO4" s="106">
        <v>0</v>
      </c>
      <c r="CP4" s="106">
        <v>1</v>
      </c>
      <c r="CQ4" s="106">
        <v>10</v>
      </c>
      <c r="CR4" s="106">
        <v>11</v>
      </c>
      <c r="CS4" s="106">
        <v>0</v>
      </c>
      <c r="CT4" s="106">
        <v>9</v>
      </c>
      <c r="CU4" s="105">
        <v>91</v>
      </c>
      <c r="CX4" s="84" t="s">
        <v>12</v>
      </c>
      <c r="CY4" s="106">
        <v>0</v>
      </c>
      <c r="CZ4" s="106">
        <v>1</v>
      </c>
      <c r="DA4" s="106">
        <v>10</v>
      </c>
      <c r="DB4" s="106">
        <v>11</v>
      </c>
      <c r="DC4" s="106">
        <v>0</v>
      </c>
      <c r="DD4" s="106">
        <v>9</v>
      </c>
      <c r="DE4" s="105">
        <v>91</v>
      </c>
    </row>
    <row r="5" spans="1:109" x14ac:dyDescent="0.25">
      <c r="A5" s="13"/>
      <c r="B5" s="16" t="s">
        <v>29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84" t="s">
        <v>29</v>
      </c>
      <c r="M5" s="89">
        <v>2</v>
      </c>
      <c r="N5" s="89">
        <v>0</v>
      </c>
      <c r="O5" s="89">
        <v>6</v>
      </c>
      <c r="P5" s="89">
        <f t="shared" ref="P5:P21" si="4">SUM(M5:O5)</f>
        <v>8</v>
      </c>
      <c r="Q5" s="89">
        <f t="shared" ref="Q5:Q22" si="5">M5/P5*100</f>
        <v>25</v>
      </c>
      <c r="R5" s="89">
        <f t="shared" ref="R5:R21" si="6">N5/P5*100</f>
        <v>0</v>
      </c>
      <c r="S5" s="88">
        <f t="shared" ref="S5:S22" si="7">O5/P5*100</f>
        <v>75</v>
      </c>
      <c r="V5" s="84" t="s">
        <v>29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29</v>
      </c>
      <c r="AG5" s="106">
        <v>3</v>
      </c>
      <c r="AH5" s="106">
        <v>0</v>
      </c>
      <c r="AI5" s="106">
        <v>5</v>
      </c>
      <c r="AJ5" s="106">
        <v>8</v>
      </c>
      <c r="AK5" s="106">
        <v>38</v>
      </c>
      <c r="AL5" s="106">
        <v>0</v>
      </c>
      <c r="AM5" s="105">
        <v>63</v>
      </c>
      <c r="AP5" s="84" t="s">
        <v>29</v>
      </c>
      <c r="AQ5" s="106">
        <v>2</v>
      </c>
      <c r="AR5" s="106">
        <v>0</v>
      </c>
      <c r="AS5" s="106">
        <v>6</v>
      </c>
      <c r="AT5" s="106">
        <v>8</v>
      </c>
      <c r="AU5" s="106">
        <v>25</v>
      </c>
      <c r="AV5" s="106">
        <v>0</v>
      </c>
      <c r="AW5" s="105">
        <v>75</v>
      </c>
      <c r="AZ5" s="84" t="s">
        <v>29</v>
      </c>
      <c r="BA5" s="106">
        <v>2</v>
      </c>
      <c r="BB5" s="106">
        <v>0</v>
      </c>
      <c r="BC5" s="106">
        <v>7</v>
      </c>
      <c r="BD5" s="106">
        <v>9</v>
      </c>
      <c r="BE5" s="106">
        <v>22</v>
      </c>
      <c r="BF5" s="106">
        <v>0</v>
      </c>
      <c r="BG5" s="105">
        <v>78</v>
      </c>
      <c r="BJ5" s="84" t="s">
        <v>29</v>
      </c>
      <c r="BK5" s="106">
        <v>2</v>
      </c>
      <c r="BL5" s="106">
        <v>0</v>
      </c>
      <c r="BM5" s="106">
        <v>7</v>
      </c>
      <c r="BN5" s="106">
        <v>9</v>
      </c>
      <c r="BO5" s="106">
        <v>22</v>
      </c>
      <c r="BP5" s="106">
        <v>0</v>
      </c>
      <c r="BQ5" s="105">
        <v>78</v>
      </c>
      <c r="BT5" s="84" t="s">
        <v>29</v>
      </c>
      <c r="BU5" s="106">
        <v>2</v>
      </c>
      <c r="BV5" s="106">
        <v>0</v>
      </c>
      <c r="BW5" s="106">
        <v>7</v>
      </c>
      <c r="BX5" s="106">
        <v>9</v>
      </c>
      <c r="BY5" s="106">
        <v>22</v>
      </c>
      <c r="BZ5" s="106">
        <v>0</v>
      </c>
      <c r="CA5" s="105">
        <v>78</v>
      </c>
      <c r="CD5" s="84" t="s">
        <v>29</v>
      </c>
      <c r="CE5" s="106">
        <v>1</v>
      </c>
      <c r="CF5" s="106">
        <v>1</v>
      </c>
      <c r="CG5" s="106">
        <v>7</v>
      </c>
      <c r="CH5" s="106">
        <v>9</v>
      </c>
      <c r="CI5" s="106">
        <v>11</v>
      </c>
      <c r="CJ5" s="106">
        <v>11</v>
      </c>
      <c r="CK5" s="105">
        <v>78</v>
      </c>
      <c r="CN5" s="84" t="s">
        <v>29</v>
      </c>
      <c r="CO5" s="106">
        <v>1</v>
      </c>
      <c r="CP5" s="106">
        <v>1</v>
      </c>
      <c r="CQ5" s="106">
        <v>7</v>
      </c>
      <c r="CR5" s="106">
        <v>9</v>
      </c>
      <c r="CS5" s="106">
        <v>11</v>
      </c>
      <c r="CT5" s="106">
        <v>11</v>
      </c>
      <c r="CU5" s="105">
        <v>78</v>
      </c>
      <c r="CX5" s="84" t="s">
        <v>29</v>
      </c>
      <c r="CY5" s="106">
        <v>1</v>
      </c>
      <c r="CZ5" s="106">
        <v>1</v>
      </c>
      <c r="DA5" s="106">
        <v>7</v>
      </c>
      <c r="DB5" s="106">
        <v>9</v>
      </c>
      <c r="DC5" s="106">
        <v>11</v>
      </c>
      <c r="DD5" s="106">
        <v>11</v>
      </c>
      <c r="DE5" s="105">
        <v>78</v>
      </c>
    </row>
    <row r="6" spans="1:109" x14ac:dyDescent="0.25">
      <c r="A6" s="12"/>
      <c r="B6" s="16" t="s">
        <v>30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84" t="s">
        <v>30</v>
      </c>
      <c r="M6" s="89">
        <v>0</v>
      </c>
      <c r="N6" s="89">
        <v>0</v>
      </c>
      <c r="O6" s="89">
        <v>2</v>
      </c>
      <c r="P6" s="89">
        <f t="shared" si="4"/>
        <v>2</v>
      </c>
      <c r="Q6" s="89">
        <f t="shared" si="5"/>
        <v>0</v>
      </c>
      <c r="R6" s="89">
        <f t="shared" si="6"/>
        <v>0</v>
      </c>
      <c r="S6" s="88">
        <f t="shared" si="7"/>
        <v>100</v>
      </c>
      <c r="V6" s="84" t="s">
        <v>30</v>
      </c>
      <c r="W6" s="106">
        <v>0</v>
      </c>
      <c r="X6" s="106">
        <v>0</v>
      </c>
      <c r="Y6" s="106">
        <v>2</v>
      </c>
      <c r="Z6" s="106">
        <v>2</v>
      </c>
      <c r="AA6" s="106">
        <v>0</v>
      </c>
      <c r="AB6" s="106">
        <v>0</v>
      </c>
      <c r="AC6" s="105">
        <v>100</v>
      </c>
      <c r="AF6" s="84" t="s">
        <v>30</v>
      </c>
      <c r="AG6" s="106">
        <v>0</v>
      </c>
      <c r="AH6" s="106">
        <v>0</v>
      </c>
      <c r="AI6" s="106">
        <v>3</v>
      </c>
      <c r="AJ6" s="106">
        <v>3</v>
      </c>
      <c r="AK6" s="106">
        <v>0</v>
      </c>
      <c r="AL6" s="106">
        <v>0</v>
      </c>
      <c r="AM6" s="105">
        <v>100</v>
      </c>
      <c r="AP6" s="84" t="s">
        <v>30</v>
      </c>
      <c r="AQ6" s="106">
        <v>0</v>
      </c>
      <c r="AR6" s="106">
        <v>0</v>
      </c>
      <c r="AS6" s="106">
        <v>3</v>
      </c>
      <c r="AT6" s="106">
        <v>3</v>
      </c>
      <c r="AU6" s="106">
        <v>0</v>
      </c>
      <c r="AV6" s="106">
        <v>0</v>
      </c>
      <c r="AW6" s="105">
        <v>100</v>
      </c>
      <c r="AZ6" s="84" t="s">
        <v>30</v>
      </c>
      <c r="BA6" s="106">
        <v>0</v>
      </c>
      <c r="BB6" s="106">
        <v>0</v>
      </c>
      <c r="BC6" s="106">
        <v>3</v>
      </c>
      <c r="BD6" s="106">
        <v>3</v>
      </c>
      <c r="BE6" s="106">
        <v>0</v>
      </c>
      <c r="BF6" s="106">
        <v>0</v>
      </c>
      <c r="BG6" s="105">
        <v>100</v>
      </c>
      <c r="BJ6" s="84" t="s">
        <v>30</v>
      </c>
      <c r="BK6" s="106">
        <v>0</v>
      </c>
      <c r="BL6" s="106">
        <v>0</v>
      </c>
      <c r="BM6" s="106">
        <v>2</v>
      </c>
      <c r="BN6" s="106">
        <v>2</v>
      </c>
      <c r="BO6" s="106">
        <v>0</v>
      </c>
      <c r="BP6" s="106">
        <v>0</v>
      </c>
      <c r="BQ6" s="105">
        <v>100</v>
      </c>
      <c r="BT6" s="84" t="s">
        <v>30</v>
      </c>
      <c r="BU6" s="106">
        <v>0</v>
      </c>
      <c r="BV6" s="106">
        <v>0</v>
      </c>
      <c r="BW6" s="106">
        <v>2</v>
      </c>
      <c r="BX6" s="106">
        <v>2</v>
      </c>
      <c r="BY6" s="106">
        <v>0</v>
      </c>
      <c r="BZ6" s="106">
        <v>0</v>
      </c>
      <c r="CA6" s="105">
        <v>100</v>
      </c>
      <c r="CD6" s="84" t="s">
        <v>30</v>
      </c>
      <c r="CE6" s="106">
        <v>0</v>
      </c>
      <c r="CF6" s="106">
        <v>0</v>
      </c>
      <c r="CG6" s="106">
        <v>2</v>
      </c>
      <c r="CH6" s="106">
        <v>2</v>
      </c>
      <c r="CI6" s="106">
        <v>0</v>
      </c>
      <c r="CJ6" s="106">
        <v>0</v>
      </c>
      <c r="CK6" s="105">
        <v>100</v>
      </c>
      <c r="CN6" s="84" t="s">
        <v>30</v>
      </c>
      <c r="CO6" s="106">
        <v>0</v>
      </c>
      <c r="CP6" s="106">
        <v>0</v>
      </c>
      <c r="CQ6" s="106">
        <v>2</v>
      </c>
      <c r="CR6" s="106">
        <v>2</v>
      </c>
      <c r="CS6" s="106">
        <v>0</v>
      </c>
      <c r="CT6" s="106">
        <v>0</v>
      </c>
      <c r="CU6" s="105">
        <v>100</v>
      </c>
      <c r="CX6" s="84" t="s">
        <v>30</v>
      </c>
      <c r="CY6" s="106">
        <v>0</v>
      </c>
      <c r="CZ6" s="106">
        <v>0</v>
      </c>
      <c r="DA6" s="106">
        <v>2</v>
      </c>
      <c r="DB6" s="106">
        <v>2</v>
      </c>
      <c r="DC6" s="106">
        <v>0</v>
      </c>
      <c r="DD6" s="106">
        <v>0</v>
      </c>
      <c r="DE6" s="105">
        <v>100</v>
      </c>
    </row>
    <row r="7" spans="1:109" x14ac:dyDescent="0.25">
      <c r="A7" s="13"/>
      <c r="B7" s="20" t="s">
        <v>31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86" t="s">
        <v>31</v>
      </c>
      <c r="M7" s="89">
        <v>0</v>
      </c>
      <c r="N7" s="89">
        <v>0</v>
      </c>
      <c r="O7" s="89">
        <v>5</v>
      </c>
      <c r="P7" s="89">
        <f t="shared" si="4"/>
        <v>5</v>
      </c>
      <c r="Q7" s="89">
        <f t="shared" si="5"/>
        <v>0</v>
      </c>
      <c r="R7" s="89">
        <f t="shared" si="6"/>
        <v>0</v>
      </c>
      <c r="S7" s="88">
        <f t="shared" si="7"/>
        <v>100</v>
      </c>
      <c r="V7" s="104" t="s">
        <v>31</v>
      </c>
      <c r="W7" s="106">
        <v>0</v>
      </c>
      <c r="X7" s="106">
        <v>0</v>
      </c>
      <c r="Y7" s="106">
        <v>5</v>
      </c>
      <c r="Z7" s="106">
        <v>5</v>
      </c>
      <c r="AA7" s="106">
        <v>0</v>
      </c>
      <c r="AB7" s="106">
        <v>0</v>
      </c>
      <c r="AC7" s="105">
        <v>100</v>
      </c>
      <c r="AF7" s="104" t="s">
        <v>31</v>
      </c>
      <c r="AG7" s="106">
        <v>0</v>
      </c>
      <c r="AH7" s="106">
        <v>0</v>
      </c>
      <c r="AI7" s="106">
        <v>5</v>
      </c>
      <c r="AJ7" s="106">
        <v>5</v>
      </c>
      <c r="AK7" s="106">
        <v>0</v>
      </c>
      <c r="AL7" s="106">
        <v>0</v>
      </c>
      <c r="AM7" s="105">
        <v>100</v>
      </c>
      <c r="AP7" s="104" t="s">
        <v>31</v>
      </c>
      <c r="AQ7" s="106">
        <v>0</v>
      </c>
      <c r="AR7" s="106">
        <v>0</v>
      </c>
      <c r="AS7" s="106">
        <v>6</v>
      </c>
      <c r="AT7" s="106">
        <v>6</v>
      </c>
      <c r="AU7" s="106">
        <v>0</v>
      </c>
      <c r="AV7" s="106">
        <v>0</v>
      </c>
      <c r="AW7" s="105">
        <v>100</v>
      </c>
      <c r="AZ7" s="104" t="s">
        <v>31</v>
      </c>
      <c r="BA7" s="106">
        <v>0</v>
      </c>
      <c r="BB7" s="106">
        <v>0</v>
      </c>
      <c r="BC7" s="106">
        <v>5</v>
      </c>
      <c r="BD7" s="106">
        <v>5</v>
      </c>
      <c r="BE7" s="106">
        <v>0</v>
      </c>
      <c r="BF7" s="106">
        <v>0</v>
      </c>
      <c r="BG7" s="105">
        <v>100</v>
      </c>
      <c r="BJ7" s="104" t="s">
        <v>31</v>
      </c>
      <c r="BK7" s="106">
        <v>0</v>
      </c>
      <c r="BL7" s="106">
        <v>0</v>
      </c>
      <c r="BM7" s="106">
        <v>5</v>
      </c>
      <c r="BN7" s="106">
        <v>5</v>
      </c>
      <c r="BO7" s="106">
        <v>0</v>
      </c>
      <c r="BP7" s="106">
        <v>0</v>
      </c>
      <c r="BQ7" s="105">
        <v>100</v>
      </c>
      <c r="BT7" s="104" t="s">
        <v>31</v>
      </c>
      <c r="BU7" s="106">
        <v>0</v>
      </c>
      <c r="BV7" s="106">
        <v>0</v>
      </c>
      <c r="BW7" s="106">
        <v>5</v>
      </c>
      <c r="BX7" s="106">
        <v>5</v>
      </c>
      <c r="BY7" s="106">
        <v>0</v>
      </c>
      <c r="BZ7" s="106">
        <v>0</v>
      </c>
      <c r="CA7" s="105">
        <v>100</v>
      </c>
      <c r="CD7" s="104" t="s">
        <v>31</v>
      </c>
      <c r="CE7" s="106">
        <v>0</v>
      </c>
      <c r="CF7" s="106">
        <v>0</v>
      </c>
      <c r="CG7" s="106">
        <v>5</v>
      </c>
      <c r="CH7" s="106">
        <v>5</v>
      </c>
      <c r="CI7" s="106">
        <v>0</v>
      </c>
      <c r="CJ7" s="106">
        <v>0</v>
      </c>
      <c r="CK7" s="105">
        <v>100</v>
      </c>
      <c r="CN7" s="104" t="s">
        <v>31</v>
      </c>
      <c r="CO7" s="106">
        <v>0</v>
      </c>
      <c r="CP7" s="106">
        <v>0</v>
      </c>
      <c r="CQ7" s="106">
        <v>4</v>
      </c>
      <c r="CR7" s="106">
        <v>4</v>
      </c>
      <c r="CS7" s="106">
        <v>0</v>
      </c>
      <c r="CT7" s="106">
        <v>0</v>
      </c>
      <c r="CU7" s="105">
        <v>100</v>
      </c>
      <c r="CX7" s="104" t="s">
        <v>31</v>
      </c>
      <c r="CY7" s="106">
        <v>0</v>
      </c>
      <c r="CZ7" s="106">
        <v>0</v>
      </c>
      <c r="DA7" s="106">
        <v>5</v>
      </c>
      <c r="DB7" s="106">
        <v>5</v>
      </c>
      <c r="DC7" s="106">
        <v>0</v>
      </c>
      <c r="DD7" s="106">
        <v>0</v>
      </c>
      <c r="DE7" s="105">
        <v>100</v>
      </c>
    </row>
    <row r="8" spans="1:109" x14ac:dyDescent="0.25">
      <c r="A8" s="12"/>
      <c r="B8" s="20" t="s">
        <v>32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86" t="s">
        <v>32</v>
      </c>
      <c r="M8" s="89">
        <v>0</v>
      </c>
      <c r="N8" s="89">
        <v>1</v>
      </c>
      <c r="O8" s="89">
        <v>3</v>
      </c>
      <c r="P8" s="89">
        <f t="shared" si="4"/>
        <v>4</v>
      </c>
      <c r="Q8" s="89">
        <f t="shared" si="5"/>
        <v>0</v>
      </c>
      <c r="R8" s="89">
        <f t="shared" si="6"/>
        <v>25</v>
      </c>
      <c r="S8" s="88">
        <f t="shared" si="7"/>
        <v>75</v>
      </c>
      <c r="V8" s="104" t="s">
        <v>32</v>
      </c>
      <c r="W8" s="106">
        <v>0</v>
      </c>
      <c r="X8" s="106">
        <v>1</v>
      </c>
      <c r="Y8" s="106">
        <v>3</v>
      </c>
      <c r="Z8" s="106">
        <v>4</v>
      </c>
      <c r="AA8" s="106">
        <v>0</v>
      </c>
      <c r="AB8" s="106">
        <v>25</v>
      </c>
      <c r="AC8" s="105">
        <v>75</v>
      </c>
      <c r="AF8" s="104" t="s">
        <v>32</v>
      </c>
      <c r="AG8" s="106">
        <v>0</v>
      </c>
      <c r="AH8" s="106">
        <v>0</v>
      </c>
      <c r="AI8" s="106">
        <v>4</v>
      </c>
      <c r="AJ8" s="106">
        <v>4</v>
      </c>
      <c r="AK8" s="106">
        <v>0</v>
      </c>
      <c r="AL8" s="106">
        <v>0</v>
      </c>
      <c r="AM8" s="105">
        <v>100</v>
      </c>
      <c r="AP8" s="104" t="s">
        <v>32</v>
      </c>
      <c r="AQ8" s="106">
        <v>0</v>
      </c>
      <c r="AR8" s="106">
        <v>0</v>
      </c>
      <c r="AS8" s="106">
        <v>4</v>
      </c>
      <c r="AT8" s="106">
        <v>4</v>
      </c>
      <c r="AU8" s="106">
        <v>0</v>
      </c>
      <c r="AV8" s="106">
        <v>0</v>
      </c>
      <c r="AW8" s="105">
        <v>100</v>
      </c>
      <c r="AZ8" s="104" t="s">
        <v>32</v>
      </c>
      <c r="BA8" s="106">
        <v>0</v>
      </c>
      <c r="BB8" s="106">
        <v>0</v>
      </c>
      <c r="BC8" s="106">
        <v>4</v>
      </c>
      <c r="BD8" s="106">
        <v>4</v>
      </c>
      <c r="BE8" s="106">
        <v>0</v>
      </c>
      <c r="BF8" s="106">
        <v>0</v>
      </c>
      <c r="BG8" s="105">
        <v>100</v>
      </c>
      <c r="BJ8" s="104" t="s">
        <v>32</v>
      </c>
      <c r="BK8" s="106">
        <v>0</v>
      </c>
      <c r="BL8" s="106">
        <v>0</v>
      </c>
      <c r="BM8" s="106">
        <v>4</v>
      </c>
      <c r="BN8" s="106">
        <v>4</v>
      </c>
      <c r="BO8" s="106">
        <v>0</v>
      </c>
      <c r="BP8" s="106">
        <v>0</v>
      </c>
      <c r="BQ8" s="105">
        <v>100</v>
      </c>
      <c r="BT8" s="104" t="s">
        <v>32</v>
      </c>
      <c r="BU8" s="106">
        <v>0</v>
      </c>
      <c r="BV8" s="106">
        <v>0</v>
      </c>
      <c r="BW8" s="106">
        <v>4</v>
      </c>
      <c r="BX8" s="106">
        <v>4</v>
      </c>
      <c r="BY8" s="106">
        <v>0</v>
      </c>
      <c r="BZ8" s="106">
        <v>0</v>
      </c>
      <c r="CA8" s="105">
        <v>100</v>
      </c>
      <c r="CD8" s="104" t="s">
        <v>32</v>
      </c>
      <c r="CE8" s="106">
        <v>0</v>
      </c>
      <c r="CF8" s="106">
        <v>0</v>
      </c>
      <c r="CG8" s="106">
        <v>4</v>
      </c>
      <c r="CH8" s="106">
        <v>4</v>
      </c>
      <c r="CI8" s="106">
        <v>0</v>
      </c>
      <c r="CJ8" s="106">
        <v>0</v>
      </c>
      <c r="CK8" s="105">
        <v>100</v>
      </c>
      <c r="CN8" s="104" t="s">
        <v>32</v>
      </c>
      <c r="CO8" s="106">
        <v>0</v>
      </c>
      <c r="CP8" s="106">
        <v>0</v>
      </c>
      <c r="CQ8" s="106">
        <v>4</v>
      </c>
      <c r="CR8" s="106">
        <v>4</v>
      </c>
      <c r="CS8" s="106">
        <v>0</v>
      </c>
      <c r="CT8" s="106">
        <v>0</v>
      </c>
      <c r="CU8" s="105">
        <v>100</v>
      </c>
      <c r="CX8" s="104" t="s">
        <v>32</v>
      </c>
      <c r="CY8" s="106">
        <v>0</v>
      </c>
      <c r="CZ8" s="106">
        <v>0</v>
      </c>
      <c r="DA8" s="106">
        <v>4</v>
      </c>
      <c r="DB8" s="106">
        <v>4</v>
      </c>
      <c r="DC8" s="106">
        <v>0</v>
      </c>
      <c r="DD8" s="106">
        <v>0</v>
      </c>
      <c r="DE8" s="105">
        <v>100</v>
      </c>
    </row>
    <row r="9" spans="1:109" x14ac:dyDescent="0.25">
      <c r="A9" s="12"/>
      <c r="B9" s="20" t="s">
        <v>33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86" t="s">
        <v>33</v>
      </c>
      <c r="M9" s="89">
        <v>0</v>
      </c>
      <c r="N9" s="89">
        <v>0</v>
      </c>
      <c r="O9" s="89">
        <v>5</v>
      </c>
      <c r="P9" s="89">
        <f t="shared" si="4"/>
        <v>5</v>
      </c>
      <c r="Q9" s="89">
        <f t="shared" si="5"/>
        <v>0</v>
      </c>
      <c r="R9" s="89">
        <f t="shared" si="6"/>
        <v>0</v>
      </c>
      <c r="S9" s="88">
        <f t="shared" si="7"/>
        <v>100</v>
      </c>
      <c r="V9" s="104" t="s">
        <v>33</v>
      </c>
      <c r="W9" s="106">
        <v>0</v>
      </c>
      <c r="X9" s="106">
        <v>0</v>
      </c>
      <c r="Y9" s="106">
        <v>5</v>
      </c>
      <c r="Z9" s="106">
        <v>5</v>
      </c>
      <c r="AA9" s="106">
        <v>0</v>
      </c>
      <c r="AB9" s="106">
        <v>0</v>
      </c>
      <c r="AC9" s="105">
        <v>100</v>
      </c>
      <c r="AF9" s="104" t="s">
        <v>33</v>
      </c>
      <c r="AG9" s="106">
        <v>0</v>
      </c>
      <c r="AH9" s="106">
        <v>0</v>
      </c>
      <c r="AI9" s="106">
        <v>5</v>
      </c>
      <c r="AJ9" s="106">
        <v>5</v>
      </c>
      <c r="AK9" s="106">
        <v>0</v>
      </c>
      <c r="AL9" s="106">
        <v>0</v>
      </c>
      <c r="AM9" s="105">
        <v>100</v>
      </c>
      <c r="AP9" s="104" t="s">
        <v>33</v>
      </c>
      <c r="AQ9" s="106">
        <v>0</v>
      </c>
      <c r="AR9" s="106">
        <v>0</v>
      </c>
      <c r="AS9" s="106">
        <v>5</v>
      </c>
      <c r="AT9" s="106">
        <v>5</v>
      </c>
      <c r="AU9" s="106">
        <v>0</v>
      </c>
      <c r="AV9" s="106">
        <v>0</v>
      </c>
      <c r="AW9" s="105">
        <v>100</v>
      </c>
      <c r="AZ9" s="104" t="s">
        <v>33</v>
      </c>
      <c r="BA9" s="106">
        <v>1</v>
      </c>
      <c r="BB9" s="106">
        <v>0</v>
      </c>
      <c r="BC9" s="106">
        <v>5</v>
      </c>
      <c r="BD9" s="106">
        <v>6</v>
      </c>
      <c r="BE9" s="106">
        <v>17</v>
      </c>
      <c r="BF9" s="106">
        <v>0</v>
      </c>
      <c r="BG9" s="105">
        <v>83</v>
      </c>
      <c r="BJ9" s="104" t="s">
        <v>33</v>
      </c>
      <c r="BK9" s="106">
        <v>0</v>
      </c>
      <c r="BL9" s="106">
        <v>1</v>
      </c>
      <c r="BM9" s="106">
        <v>4</v>
      </c>
      <c r="BN9" s="106">
        <v>5</v>
      </c>
      <c r="BO9" s="106">
        <v>0</v>
      </c>
      <c r="BP9" s="106">
        <v>20</v>
      </c>
      <c r="BQ9" s="105">
        <v>80</v>
      </c>
      <c r="BT9" s="104" t="s">
        <v>33</v>
      </c>
      <c r="BU9" s="106">
        <v>0</v>
      </c>
      <c r="BV9" s="106">
        <v>1</v>
      </c>
      <c r="BW9" s="106">
        <v>3</v>
      </c>
      <c r="BX9" s="106">
        <v>4</v>
      </c>
      <c r="BY9" s="106">
        <v>0</v>
      </c>
      <c r="BZ9" s="106">
        <v>25</v>
      </c>
      <c r="CA9" s="105">
        <v>75</v>
      </c>
      <c r="CD9" s="104" t="s">
        <v>33</v>
      </c>
      <c r="CE9" s="106">
        <v>0</v>
      </c>
      <c r="CF9" s="106">
        <v>0</v>
      </c>
      <c r="CG9" s="106">
        <v>4</v>
      </c>
      <c r="CH9" s="106">
        <v>4</v>
      </c>
      <c r="CI9" s="106">
        <v>0</v>
      </c>
      <c r="CJ9" s="106">
        <v>0</v>
      </c>
      <c r="CK9" s="105">
        <v>100</v>
      </c>
      <c r="CN9" s="104" t="s">
        <v>33</v>
      </c>
      <c r="CO9" s="106">
        <v>0</v>
      </c>
      <c r="CP9" s="106">
        <v>0</v>
      </c>
      <c r="CQ9" s="106">
        <v>4</v>
      </c>
      <c r="CR9" s="106">
        <v>4</v>
      </c>
      <c r="CS9" s="106">
        <v>0</v>
      </c>
      <c r="CT9" s="106">
        <v>0</v>
      </c>
      <c r="CU9" s="105">
        <v>100</v>
      </c>
      <c r="CX9" s="104" t="s">
        <v>33</v>
      </c>
      <c r="CY9" s="106">
        <v>0</v>
      </c>
      <c r="CZ9" s="106">
        <v>1</v>
      </c>
      <c r="DA9" s="106">
        <v>3</v>
      </c>
      <c r="DB9" s="106">
        <v>4</v>
      </c>
      <c r="DC9" s="106">
        <v>0</v>
      </c>
      <c r="DD9" s="106">
        <v>25</v>
      </c>
      <c r="DE9" s="105">
        <v>75</v>
      </c>
    </row>
    <row r="10" spans="1:109" x14ac:dyDescent="0.25">
      <c r="A10" s="13"/>
      <c r="B10" s="20" t="s">
        <v>34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86" t="s">
        <v>34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V10" s="104" t="s">
        <v>34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34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34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34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  <c r="BJ10" s="104" t="s">
        <v>34</v>
      </c>
      <c r="BK10" s="106">
        <v>0</v>
      </c>
      <c r="BL10" s="106">
        <v>0</v>
      </c>
      <c r="BM10" s="106">
        <v>1</v>
      </c>
      <c r="BN10" s="106">
        <v>1</v>
      </c>
      <c r="BO10" s="106">
        <v>0</v>
      </c>
      <c r="BP10" s="106">
        <v>0</v>
      </c>
      <c r="BQ10" s="105">
        <v>100</v>
      </c>
      <c r="BT10" s="104" t="s">
        <v>34</v>
      </c>
      <c r="BU10" s="106">
        <v>0</v>
      </c>
      <c r="BV10" s="106">
        <v>0</v>
      </c>
      <c r="BW10" s="106">
        <v>1</v>
      </c>
      <c r="BX10" s="106">
        <v>1</v>
      </c>
      <c r="BY10" s="106">
        <v>0</v>
      </c>
      <c r="BZ10" s="106">
        <v>0</v>
      </c>
      <c r="CA10" s="105">
        <v>100</v>
      </c>
      <c r="CD10" s="104" t="s">
        <v>34</v>
      </c>
      <c r="CE10" s="106">
        <v>0</v>
      </c>
      <c r="CF10" s="106">
        <v>0</v>
      </c>
      <c r="CG10" s="106">
        <v>1</v>
      </c>
      <c r="CH10" s="106">
        <v>1</v>
      </c>
      <c r="CI10" s="106">
        <v>0</v>
      </c>
      <c r="CJ10" s="106">
        <v>0</v>
      </c>
      <c r="CK10" s="105">
        <v>100</v>
      </c>
      <c r="CN10" s="104" t="s">
        <v>34</v>
      </c>
      <c r="CO10" s="106">
        <v>0</v>
      </c>
      <c r="CP10" s="106">
        <v>0</v>
      </c>
      <c r="CQ10" s="106">
        <v>1</v>
      </c>
      <c r="CR10" s="106">
        <v>1</v>
      </c>
      <c r="CS10" s="106">
        <v>0</v>
      </c>
      <c r="CT10" s="106">
        <v>0</v>
      </c>
      <c r="CU10" s="105">
        <v>100</v>
      </c>
      <c r="CX10" s="104" t="s">
        <v>34</v>
      </c>
      <c r="CY10" s="106">
        <v>0</v>
      </c>
      <c r="CZ10" s="106">
        <v>0</v>
      </c>
      <c r="DA10" s="106">
        <v>1</v>
      </c>
      <c r="DB10" s="106">
        <v>1</v>
      </c>
      <c r="DC10" s="106">
        <v>0</v>
      </c>
      <c r="DD10" s="106">
        <v>0</v>
      </c>
      <c r="DE10" s="105">
        <v>100</v>
      </c>
    </row>
    <row r="11" spans="1:109" ht="27" x14ac:dyDescent="0.25">
      <c r="A11" s="12"/>
      <c r="B11" s="20" t="s">
        <v>35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86" t="s">
        <v>35</v>
      </c>
      <c r="M11" s="89">
        <v>0</v>
      </c>
      <c r="N11" s="89">
        <v>1</v>
      </c>
      <c r="O11" s="89">
        <v>6</v>
      </c>
      <c r="P11" s="89">
        <f t="shared" si="4"/>
        <v>7</v>
      </c>
      <c r="Q11" s="89">
        <f t="shared" si="5"/>
        <v>0</v>
      </c>
      <c r="R11" s="89">
        <f t="shared" si="6"/>
        <v>14.285714285714285</v>
      </c>
      <c r="S11" s="88">
        <f t="shared" si="7"/>
        <v>85.714285714285708</v>
      </c>
      <c r="V11" s="104" t="s">
        <v>35</v>
      </c>
      <c r="W11" s="106">
        <v>0</v>
      </c>
      <c r="X11" s="106">
        <v>1</v>
      </c>
      <c r="Y11" s="106">
        <v>6</v>
      </c>
      <c r="Z11" s="106">
        <v>7</v>
      </c>
      <c r="AA11" s="106">
        <v>0</v>
      </c>
      <c r="AB11" s="106">
        <v>14</v>
      </c>
      <c r="AC11" s="105">
        <v>86</v>
      </c>
      <c r="AF11" s="104" t="s">
        <v>35</v>
      </c>
      <c r="AG11" s="106">
        <v>0</v>
      </c>
      <c r="AH11" s="106">
        <v>1</v>
      </c>
      <c r="AI11" s="106">
        <v>6</v>
      </c>
      <c r="AJ11" s="106">
        <v>7</v>
      </c>
      <c r="AK11" s="106">
        <v>0</v>
      </c>
      <c r="AL11" s="106">
        <v>14</v>
      </c>
      <c r="AM11" s="105">
        <v>86</v>
      </c>
      <c r="AP11" s="104" t="s">
        <v>35</v>
      </c>
      <c r="AQ11" s="106">
        <v>0</v>
      </c>
      <c r="AR11" s="106">
        <v>1</v>
      </c>
      <c r="AS11" s="106">
        <v>6</v>
      </c>
      <c r="AT11" s="106">
        <v>7</v>
      </c>
      <c r="AU11" s="106">
        <v>0</v>
      </c>
      <c r="AV11" s="106">
        <v>14</v>
      </c>
      <c r="AW11" s="105">
        <v>86</v>
      </c>
      <c r="AZ11" s="104" t="s">
        <v>35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  <c r="BJ11" s="104" t="s">
        <v>35</v>
      </c>
      <c r="BK11" s="106">
        <v>0</v>
      </c>
      <c r="BL11" s="106">
        <v>1</v>
      </c>
      <c r="BM11" s="106">
        <v>6</v>
      </c>
      <c r="BN11" s="106">
        <v>7</v>
      </c>
      <c r="BO11" s="106">
        <v>0</v>
      </c>
      <c r="BP11" s="106">
        <v>14</v>
      </c>
      <c r="BQ11" s="105">
        <v>86</v>
      </c>
      <c r="BT11" s="104" t="s">
        <v>35</v>
      </c>
      <c r="BU11" s="106">
        <v>0</v>
      </c>
      <c r="BV11" s="106">
        <v>2</v>
      </c>
      <c r="BW11" s="106">
        <v>5</v>
      </c>
      <c r="BX11" s="106">
        <v>7</v>
      </c>
      <c r="BY11" s="106">
        <v>0</v>
      </c>
      <c r="BZ11" s="106">
        <v>29</v>
      </c>
      <c r="CA11" s="105">
        <v>71</v>
      </c>
      <c r="CD11" s="104" t="s">
        <v>35</v>
      </c>
      <c r="CE11" s="106">
        <v>0</v>
      </c>
      <c r="CF11" s="106">
        <v>2</v>
      </c>
      <c r="CG11" s="106">
        <v>5</v>
      </c>
      <c r="CH11" s="106">
        <v>7</v>
      </c>
      <c r="CI11" s="106">
        <v>0</v>
      </c>
      <c r="CJ11" s="106">
        <v>29</v>
      </c>
      <c r="CK11" s="105">
        <v>71</v>
      </c>
      <c r="CN11" s="104" t="s">
        <v>35</v>
      </c>
      <c r="CO11" s="106">
        <v>0</v>
      </c>
      <c r="CP11" s="106">
        <v>2</v>
      </c>
      <c r="CQ11" s="106">
        <v>5</v>
      </c>
      <c r="CR11" s="106">
        <v>7</v>
      </c>
      <c r="CS11" s="106">
        <v>0</v>
      </c>
      <c r="CT11" s="106">
        <v>29</v>
      </c>
      <c r="CU11" s="105">
        <v>71</v>
      </c>
      <c r="CX11" s="104" t="s">
        <v>35</v>
      </c>
      <c r="CY11" s="106">
        <v>0</v>
      </c>
      <c r="CZ11" s="106">
        <v>1</v>
      </c>
      <c r="DA11" s="106">
        <v>6</v>
      </c>
      <c r="DB11" s="106">
        <v>7</v>
      </c>
      <c r="DC11" s="106">
        <v>0</v>
      </c>
      <c r="DD11" s="106">
        <v>14</v>
      </c>
      <c r="DE11" s="105">
        <v>86</v>
      </c>
    </row>
    <row r="12" spans="1:109" x14ac:dyDescent="0.25">
      <c r="A12" s="13"/>
      <c r="B12" s="20" t="s">
        <v>36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36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36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36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36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36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  <c r="BJ12" s="104" t="s">
        <v>36</v>
      </c>
      <c r="BK12" s="106">
        <v>0</v>
      </c>
      <c r="BL12" s="106">
        <v>0</v>
      </c>
      <c r="BM12" s="106">
        <v>6</v>
      </c>
      <c r="BN12" s="106">
        <v>6</v>
      </c>
      <c r="BO12" s="106">
        <v>0</v>
      </c>
      <c r="BP12" s="106">
        <v>0</v>
      </c>
      <c r="BQ12" s="105">
        <v>100</v>
      </c>
      <c r="BT12" s="104" t="s">
        <v>36</v>
      </c>
      <c r="BU12" s="106">
        <v>0</v>
      </c>
      <c r="BV12" s="106">
        <v>0</v>
      </c>
      <c r="BW12" s="106">
        <v>6</v>
      </c>
      <c r="BX12" s="106">
        <v>6</v>
      </c>
      <c r="BY12" s="106">
        <v>0</v>
      </c>
      <c r="BZ12" s="106">
        <v>0</v>
      </c>
      <c r="CA12" s="105">
        <v>100</v>
      </c>
      <c r="CD12" s="104" t="s">
        <v>36</v>
      </c>
      <c r="CE12" s="106">
        <v>0</v>
      </c>
      <c r="CF12" s="106">
        <v>0</v>
      </c>
      <c r="CG12" s="106">
        <v>6</v>
      </c>
      <c r="CH12" s="106">
        <v>6</v>
      </c>
      <c r="CI12" s="106">
        <v>0</v>
      </c>
      <c r="CJ12" s="106">
        <v>0</v>
      </c>
      <c r="CK12" s="105">
        <v>100</v>
      </c>
      <c r="CN12" s="104" t="s">
        <v>36</v>
      </c>
      <c r="CO12" s="106">
        <v>0</v>
      </c>
      <c r="CP12" s="106">
        <v>0</v>
      </c>
      <c r="CQ12" s="106">
        <v>6</v>
      </c>
      <c r="CR12" s="106">
        <v>6</v>
      </c>
      <c r="CS12" s="106">
        <v>0</v>
      </c>
      <c r="CT12" s="106">
        <v>0</v>
      </c>
      <c r="CU12" s="105">
        <v>100</v>
      </c>
      <c r="CX12" s="104" t="s">
        <v>36</v>
      </c>
      <c r="CY12" s="106">
        <v>1</v>
      </c>
      <c r="CZ12" s="106">
        <v>0</v>
      </c>
      <c r="DA12" s="106">
        <v>5</v>
      </c>
      <c r="DB12" s="106">
        <v>6</v>
      </c>
      <c r="DC12" s="106">
        <v>17</v>
      </c>
      <c r="DD12" s="106">
        <v>0</v>
      </c>
      <c r="DE12" s="105">
        <v>83</v>
      </c>
    </row>
    <row r="13" spans="1:109" x14ac:dyDescent="0.25">
      <c r="A13" s="13"/>
      <c r="B13" s="20" t="s">
        <v>37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37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37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37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37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37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  <c r="BJ13" s="104" t="s">
        <v>37</v>
      </c>
      <c r="BK13" s="106">
        <v>0</v>
      </c>
      <c r="BL13" s="106">
        <v>0</v>
      </c>
      <c r="BM13" s="106">
        <v>5</v>
      </c>
      <c r="BN13" s="106">
        <v>5</v>
      </c>
      <c r="BO13" s="106">
        <v>0</v>
      </c>
      <c r="BP13" s="106">
        <v>0</v>
      </c>
      <c r="BQ13" s="105">
        <v>100</v>
      </c>
      <c r="BT13" s="104" t="s">
        <v>37</v>
      </c>
      <c r="BU13" s="106">
        <v>0</v>
      </c>
      <c r="BV13" s="106">
        <v>0</v>
      </c>
      <c r="BW13" s="106">
        <v>5</v>
      </c>
      <c r="BX13" s="106">
        <v>5</v>
      </c>
      <c r="BY13" s="106">
        <v>0</v>
      </c>
      <c r="BZ13" s="106">
        <v>0</v>
      </c>
      <c r="CA13" s="105">
        <v>100</v>
      </c>
      <c r="CD13" s="104" t="s">
        <v>37</v>
      </c>
      <c r="CE13" s="106">
        <v>0</v>
      </c>
      <c r="CF13" s="106">
        <v>0</v>
      </c>
      <c r="CG13" s="106">
        <v>5</v>
      </c>
      <c r="CH13" s="106">
        <v>5</v>
      </c>
      <c r="CI13" s="106">
        <v>0</v>
      </c>
      <c r="CJ13" s="106">
        <v>0</v>
      </c>
      <c r="CK13" s="105">
        <v>100</v>
      </c>
      <c r="CN13" s="104" t="s">
        <v>37</v>
      </c>
      <c r="CO13" s="106">
        <v>0</v>
      </c>
      <c r="CP13" s="106">
        <v>0</v>
      </c>
      <c r="CQ13" s="106">
        <v>5</v>
      </c>
      <c r="CR13" s="106">
        <v>5</v>
      </c>
      <c r="CS13" s="106">
        <v>0</v>
      </c>
      <c r="CT13" s="106">
        <v>0</v>
      </c>
      <c r="CU13" s="105">
        <v>100</v>
      </c>
      <c r="CX13" s="104" t="s">
        <v>37</v>
      </c>
      <c r="CY13" s="106">
        <v>0</v>
      </c>
      <c r="CZ13" s="106">
        <v>0</v>
      </c>
      <c r="DA13" s="106">
        <v>5</v>
      </c>
      <c r="DB13" s="106">
        <v>5</v>
      </c>
      <c r="DC13" s="106">
        <v>0</v>
      </c>
      <c r="DD13" s="106">
        <v>0</v>
      </c>
      <c r="DE13" s="105">
        <v>100</v>
      </c>
    </row>
    <row r="14" spans="1:109" x14ac:dyDescent="0.25">
      <c r="A14" s="12"/>
      <c r="B14" s="20" t="s">
        <v>38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86" t="s">
        <v>38</v>
      </c>
      <c r="M14" s="89">
        <v>1</v>
      </c>
      <c r="N14" s="89">
        <v>0</v>
      </c>
      <c r="O14" s="89">
        <v>7</v>
      </c>
      <c r="P14" s="89">
        <f t="shared" si="4"/>
        <v>8</v>
      </c>
      <c r="Q14" s="89">
        <f t="shared" si="5"/>
        <v>12.5</v>
      </c>
      <c r="R14" s="89">
        <f t="shared" si="6"/>
        <v>0</v>
      </c>
      <c r="S14" s="88">
        <f t="shared" si="7"/>
        <v>87.5</v>
      </c>
      <c r="V14" s="104" t="s">
        <v>38</v>
      </c>
      <c r="W14" s="106"/>
      <c r="X14" s="106"/>
      <c r="Y14" s="106"/>
      <c r="Z14" s="106"/>
      <c r="AA14" s="106"/>
      <c r="AB14" s="106"/>
      <c r="AC14" s="105"/>
      <c r="AF14" s="104" t="s">
        <v>38</v>
      </c>
      <c r="AG14" s="106">
        <v>0</v>
      </c>
      <c r="AH14" s="106">
        <v>0</v>
      </c>
      <c r="AI14" s="106">
        <v>8</v>
      </c>
      <c r="AJ14" s="106">
        <v>8</v>
      </c>
      <c r="AK14" s="106">
        <v>0</v>
      </c>
      <c r="AL14" s="106">
        <v>0</v>
      </c>
      <c r="AM14" s="105">
        <v>100</v>
      </c>
      <c r="AP14" s="104" t="s">
        <v>38</v>
      </c>
      <c r="AQ14" s="106">
        <v>0</v>
      </c>
      <c r="AR14" s="106">
        <v>0</v>
      </c>
      <c r="AS14" s="106">
        <v>8</v>
      </c>
      <c r="AT14" s="106">
        <v>8</v>
      </c>
      <c r="AU14" s="106">
        <v>0</v>
      </c>
      <c r="AV14" s="106">
        <v>0</v>
      </c>
      <c r="AW14" s="105">
        <v>100</v>
      </c>
      <c r="AZ14" s="104" t="s">
        <v>38</v>
      </c>
      <c r="BA14" s="106">
        <v>0</v>
      </c>
      <c r="BB14" s="106">
        <v>0</v>
      </c>
      <c r="BC14" s="106">
        <v>8</v>
      </c>
      <c r="BD14" s="106">
        <v>8</v>
      </c>
      <c r="BE14" s="106">
        <v>0</v>
      </c>
      <c r="BF14" s="106">
        <v>0</v>
      </c>
      <c r="BG14" s="105">
        <v>100</v>
      </c>
      <c r="BJ14" s="104" t="s">
        <v>38</v>
      </c>
      <c r="BK14" s="106">
        <v>0</v>
      </c>
      <c r="BL14" s="106">
        <v>0</v>
      </c>
      <c r="BM14" s="106">
        <v>8</v>
      </c>
      <c r="BN14" s="106">
        <v>8</v>
      </c>
      <c r="BO14" s="106">
        <v>0</v>
      </c>
      <c r="BP14" s="106">
        <v>0</v>
      </c>
      <c r="BQ14" s="105">
        <v>100</v>
      </c>
      <c r="BT14" s="104" t="s">
        <v>38</v>
      </c>
      <c r="BU14" s="106">
        <v>0</v>
      </c>
      <c r="BV14" s="106">
        <v>0</v>
      </c>
      <c r="BW14" s="106">
        <v>8</v>
      </c>
      <c r="BX14" s="106">
        <v>8</v>
      </c>
      <c r="BY14" s="106">
        <v>0</v>
      </c>
      <c r="BZ14" s="106">
        <v>0</v>
      </c>
      <c r="CA14" s="105">
        <v>100</v>
      </c>
      <c r="CD14" s="104" t="s">
        <v>38</v>
      </c>
      <c r="CE14" s="106">
        <v>0</v>
      </c>
      <c r="CF14" s="106">
        <v>0</v>
      </c>
      <c r="CG14" s="106">
        <v>8</v>
      </c>
      <c r="CH14" s="106">
        <v>8</v>
      </c>
      <c r="CI14" s="106">
        <v>0</v>
      </c>
      <c r="CJ14" s="106">
        <v>0</v>
      </c>
      <c r="CK14" s="105">
        <v>100</v>
      </c>
      <c r="CN14" s="104" t="s">
        <v>38</v>
      </c>
      <c r="CO14" s="106">
        <v>0</v>
      </c>
      <c r="CP14" s="106">
        <v>0</v>
      </c>
      <c r="CQ14" s="106">
        <v>7</v>
      </c>
      <c r="CR14" s="106">
        <v>7</v>
      </c>
      <c r="CS14" s="106">
        <v>0</v>
      </c>
      <c r="CT14" s="106">
        <v>0</v>
      </c>
      <c r="CU14" s="105">
        <v>100</v>
      </c>
      <c r="CX14" s="104" t="s">
        <v>38</v>
      </c>
      <c r="CY14" s="106">
        <v>0</v>
      </c>
      <c r="CZ14" s="106">
        <v>0</v>
      </c>
      <c r="DA14" s="106">
        <v>7</v>
      </c>
      <c r="DB14" s="106">
        <v>7</v>
      </c>
      <c r="DC14" s="106">
        <v>0</v>
      </c>
      <c r="DD14" s="106">
        <v>0</v>
      </c>
      <c r="DE14" s="105">
        <v>100</v>
      </c>
    </row>
    <row r="15" spans="1:109" x14ac:dyDescent="0.25">
      <c r="A15" s="12"/>
      <c r="B15" s="20" t="s">
        <v>39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86" t="s">
        <v>39</v>
      </c>
      <c r="M15" s="89">
        <v>1</v>
      </c>
      <c r="N15" s="89">
        <v>0</v>
      </c>
      <c r="O15" s="89">
        <v>6</v>
      </c>
      <c r="P15" s="89">
        <f t="shared" si="4"/>
        <v>7</v>
      </c>
      <c r="Q15" s="89">
        <f t="shared" si="5"/>
        <v>14.285714285714285</v>
      </c>
      <c r="R15" s="89">
        <f t="shared" si="6"/>
        <v>0</v>
      </c>
      <c r="S15" s="88">
        <f t="shared" si="7"/>
        <v>85.714285714285708</v>
      </c>
      <c r="V15" s="104" t="s">
        <v>39</v>
      </c>
      <c r="W15" s="106">
        <v>1</v>
      </c>
      <c r="X15" s="106">
        <v>0</v>
      </c>
      <c r="Y15" s="106">
        <v>6</v>
      </c>
      <c r="Z15" s="106">
        <v>7</v>
      </c>
      <c r="AA15" s="106">
        <v>14</v>
      </c>
      <c r="AB15" s="106">
        <v>0</v>
      </c>
      <c r="AC15" s="105">
        <v>86</v>
      </c>
      <c r="AF15" s="104" t="s">
        <v>39</v>
      </c>
      <c r="AG15" s="106">
        <v>1</v>
      </c>
      <c r="AH15" s="106">
        <v>0</v>
      </c>
      <c r="AI15" s="106">
        <v>6</v>
      </c>
      <c r="AJ15" s="106">
        <v>7</v>
      </c>
      <c r="AK15" s="106">
        <v>14</v>
      </c>
      <c r="AL15" s="106">
        <v>0</v>
      </c>
      <c r="AM15" s="105">
        <v>86</v>
      </c>
      <c r="AP15" s="104" t="s">
        <v>39</v>
      </c>
      <c r="AQ15" s="106">
        <v>1</v>
      </c>
      <c r="AR15" s="106">
        <v>0</v>
      </c>
      <c r="AS15" s="106">
        <v>5</v>
      </c>
      <c r="AT15" s="106">
        <v>6</v>
      </c>
      <c r="AU15" s="106">
        <v>17</v>
      </c>
      <c r="AV15" s="106">
        <v>0</v>
      </c>
      <c r="AW15" s="105">
        <v>83</v>
      </c>
      <c r="AZ15" s="104" t="s">
        <v>39</v>
      </c>
      <c r="BA15" s="106">
        <v>1</v>
      </c>
      <c r="BB15" s="106">
        <v>0</v>
      </c>
      <c r="BC15" s="106">
        <v>5</v>
      </c>
      <c r="BD15" s="106">
        <v>6</v>
      </c>
      <c r="BE15" s="106">
        <v>17</v>
      </c>
      <c r="BF15" s="106">
        <v>0</v>
      </c>
      <c r="BG15" s="105">
        <v>83</v>
      </c>
      <c r="BJ15" s="104" t="s">
        <v>39</v>
      </c>
      <c r="BK15" s="106">
        <v>1</v>
      </c>
      <c r="BL15" s="106">
        <v>0</v>
      </c>
      <c r="BM15" s="106">
        <v>5</v>
      </c>
      <c r="BN15" s="106">
        <v>6</v>
      </c>
      <c r="BO15" s="106">
        <v>17</v>
      </c>
      <c r="BP15" s="106">
        <v>0</v>
      </c>
      <c r="BQ15" s="105">
        <v>83</v>
      </c>
      <c r="BT15" s="104" t="s">
        <v>39</v>
      </c>
      <c r="BU15" s="106">
        <v>1</v>
      </c>
      <c r="BV15" s="106">
        <v>0</v>
      </c>
      <c r="BW15" s="106">
        <v>5</v>
      </c>
      <c r="BX15" s="106">
        <v>6</v>
      </c>
      <c r="BY15" s="106">
        <v>17</v>
      </c>
      <c r="BZ15" s="106">
        <v>0</v>
      </c>
      <c r="CA15" s="105">
        <v>83</v>
      </c>
      <c r="CD15" s="104" t="s">
        <v>39</v>
      </c>
      <c r="CE15" s="106">
        <v>1</v>
      </c>
      <c r="CF15" s="106">
        <v>0</v>
      </c>
      <c r="CG15" s="106">
        <v>5</v>
      </c>
      <c r="CH15" s="106">
        <v>6</v>
      </c>
      <c r="CI15" s="106">
        <v>17</v>
      </c>
      <c r="CJ15" s="106">
        <v>0</v>
      </c>
      <c r="CK15" s="105">
        <v>83</v>
      </c>
      <c r="CN15" s="104" t="s">
        <v>39</v>
      </c>
      <c r="CO15" s="106">
        <v>1</v>
      </c>
      <c r="CP15" s="106">
        <v>0</v>
      </c>
      <c r="CQ15" s="106">
        <v>5</v>
      </c>
      <c r="CR15" s="106">
        <v>6</v>
      </c>
      <c r="CS15" s="106">
        <v>17</v>
      </c>
      <c r="CT15" s="106">
        <v>0</v>
      </c>
      <c r="CU15" s="105">
        <v>83</v>
      </c>
      <c r="CX15" s="104" t="s">
        <v>39</v>
      </c>
      <c r="CY15" s="106">
        <v>1</v>
      </c>
      <c r="CZ15" s="106">
        <v>0</v>
      </c>
      <c r="DA15" s="106">
        <v>5</v>
      </c>
      <c r="DB15" s="106">
        <v>6</v>
      </c>
      <c r="DC15" s="106">
        <v>17</v>
      </c>
      <c r="DD15" s="106">
        <v>0</v>
      </c>
      <c r="DE15" s="105">
        <v>83</v>
      </c>
    </row>
    <row r="16" spans="1:109" x14ac:dyDescent="0.25">
      <c r="A16" s="12"/>
      <c r="B16" s="20" t="s">
        <v>40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86" t="s">
        <v>40</v>
      </c>
      <c r="M16" s="89">
        <v>0</v>
      </c>
      <c r="N16" s="89">
        <v>2</v>
      </c>
      <c r="O16" s="89">
        <v>5</v>
      </c>
      <c r="P16" s="89">
        <f t="shared" si="4"/>
        <v>7</v>
      </c>
      <c r="Q16" s="89">
        <f t="shared" si="5"/>
        <v>0</v>
      </c>
      <c r="R16" s="89">
        <f t="shared" si="6"/>
        <v>28.571428571428569</v>
      </c>
      <c r="S16" s="88">
        <f t="shared" si="7"/>
        <v>71.428571428571431</v>
      </c>
      <c r="V16" s="104" t="s">
        <v>40</v>
      </c>
      <c r="W16" s="106">
        <v>0</v>
      </c>
      <c r="X16" s="106">
        <v>2</v>
      </c>
      <c r="Y16" s="106">
        <v>5</v>
      </c>
      <c r="Z16" s="106">
        <v>7</v>
      </c>
      <c r="AA16" s="106">
        <v>0</v>
      </c>
      <c r="AB16" s="106">
        <v>29</v>
      </c>
      <c r="AC16" s="105">
        <v>71</v>
      </c>
      <c r="AF16" s="104" t="s">
        <v>40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40</v>
      </c>
      <c r="AQ16" s="106">
        <v>0</v>
      </c>
      <c r="AR16" s="106">
        <v>2</v>
      </c>
      <c r="AS16" s="106">
        <v>4</v>
      </c>
      <c r="AT16" s="106">
        <v>6</v>
      </c>
      <c r="AU16" s="106">
        <v>0</v>
      </c>
      <c r="AV16" s="106">
        <v>33</v>
      </c>
      <c r="AW16" s="105">
        <v>67</v>
      </c>
      <c r="AZ16" s="104" t="s">
        <v>40</v>
      </c>
      <c r="BA16" s="106">
        <v>0</v>
      </c>
      <c r="BB16" s="106">
        <v>2</v>
      </c>
      <c r="BC16" s="106">
        <v>4</v>
      </c>
      <c r="BD16" s="106">
        <v>6</v>
      </c>
      <c r="BE16" s="106">
        <v>0</v>
      </c>
      <c r="BF16" s="106">
        <v>33</v>
      </c>
      <c r="BG16" s="105">
        <v>67</v>
      </c>
      <c r="BJ16" s="104" t="s">
        <v>40</v>
      </c>
      <c r="BK16" s="106">
        <v>0</v>
      </c>
      <c r="BL16" s="106">
        <v>2</v>
      </c>
      <c r="BM16" s="106">
        <v>4</v>
      </c>
      <c r="BN16" s="106">
        <v>6</v>
      </c>
      <c r="BO16" s="106">
        <v>0</v>
      </c>
      <c r="BP16" s="106">
        <v>33</v>
      </c>
      <c r="BQ16" s="105">
        <v>67</v>
      </c>
      <c r="BT16" s="104" t="s">
        <v>40</v>
      </c>
      <c r="BU16" s="106">
        <v>0</v>
      </c>
      <c r="BV16" s="106">
        <v>2</v>
      </c>
      <c r="BW16" s="106">
        <v>4</v>
      </c>
      <c r="BX16" s="106">
        <v>6</v>
      </c>
      <c r="BY16" s="106">
        <v>0</v>
      </c>
      <c r="BZ16" s="106">
        <v>33</v>
      </c>
      <c r="CA16" s="105">
        <v>67</v>
      </c>
      <c r="CD16" s="104" t="s">
        <v>40</v>
      </c>
      <c r="CE16" s="106">
        <v>0</v>
      </c>
      <c r="CF16" s="106">
        <v>2</v>
      </c>
      <c r="CG16" s="106">
        <v>5</v>
      </c>
      <c r="CH16" s="106">
        <v>7</v>
      </c>
      <c r="CI16" s="106">
        <v>0</v>
      </c>
      <c r="CJ16" s="106">
        <v>29</v>
      </c>
      <c r="CK16" s="105">
        <v>71</v>
      </c>
      <c r="CN16" s="104" t="s">
        <v>40</v>
      </c>
      <c r="CO16" s="106">
        <v>0</v>
      </c>
      <c r="CP16" s="106">
        <v>2</v>
      </c>
      <c r="CQ16" s="106">
        <v>5</v>
      </c>
      <c r="CR16" s="106">
        <v>7</v>
      </c>
      <c r="CS16" s="106">
        <v>0</v>
      </c>
      <c r="CT16" s="106">
        <v>29</v>
      </c>
      <c r="CU16" s="105">
        <v>71</v>
      </c>
      <c r="CX16" s="104" t="s">
        <v>40</v>
      </c>
      <c r="CY16" s="106">
        <v>0</v>
      </c>
      <c r="CZ16" s="106">
        <v>2</v>
      </c>
      <c r="DA16" s="106">
        <v>5</v>
      </c>
      <c r="DB16" s="106">
        <v>7</v>
      </c>
      <c r="DC16" s="106">
        <v>0</v>
      </c>
      <c r="DD16" s="106">
        <v>29</v>
      </c>
      <c r="DE16" s="105">
        <v>71</v>
      </c>
    </row>
    <row r="17" spans="1:109" ht="27" x14ac:dyDescent="0.25">
      <c r="A17" s="13"/>
      <c r="B17" s="20" t="s">
        <v>41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86" t="s">
        <v>41</v>
      </c>
      <c r="M17" s="89">
        <v>0</v>
      </c>
      <c r="N17" s="89">
        <v>0</v>
      </c>
      <c r="O17" s="89">
        <v>10</v>
      </c>
      <c r="P17" s="89">
        <f t="shared" si="4"/>
        <v>10</v>
      </c>
      <c r="Q17" s="89">
        <f t="shared" si="5"/>
        <v>0</v>
      </c>
      <c r="R17" s="89">
        <f t="shared" si="6"/>
        <v>0</v>
      </c>
      <c r="S17" s="88">
        <f t="shared" si="7"/>
        <v>100</v>
      </c>
      <c r="V17" s="104" t="s">
        <v>41</v>
      </c>
      <c r="W17" s="106">
        <v>0</v>
      </c>
      <c r="X17" s="106">
        <v>0</v>
      </c>
      <c r="Y17" s="106">
        <v>9</v>
      </c>
      <c r="Z17" s="106">
        <v>9</v>
      </c>
      <c r="AA17" s="106">
        <v>0</v>
      </c>
      <c r="AB17" s="106">
        <v>0</v>
      </c>
      <c r="AC17" s="105">
        <v>100</v>
      </c>
      <c r="AF17" s="104" t="s">
        <v>41</v>
      </c>
      <c r="AG17" s="106">
        <v>0</v>
      </c>
      <c r="AH17" s="106">
        <v>0</v>
      </c>
      <c r="AI17" s="106">
        <v>10</v>
      </c>
      <c r="AJ17" s="106">
        <v>10</v>
      </c>
      <c r="AK17" s="106">
        <v>0</v>
      </c>
      <c r="AL17" s="106">
        <v>0</v>
      </c>
      <c r="AM17" s="105">
        <v>100</v>
      </c>
      <c r="AP17" s="104" t="s">
        <v>41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41</v>
      </c>
      <c r="BA17" s="106">
        <v>0</v>
      </c>
      <c r="BB17" s="106">
        <v>0</v>
      </c>
      <c r="BC17" s="106">
        <v>10</v>
      </c>
      <c r="BD17" s="106">
        <v>10</v>
      </c>
      <c r="BE17" s="106">
        <v>0</v>
      </c>
      <c r="BF17" s="106">
        <v>0</v>
      </c>
      <c r="BG17" s="105">
        <v>100</v>
      </c>
      <c r="BJ17" s="104" t="s">
        <v>41</v>
      </c>
      <c r="BK17" s="106">
        <v>0</v>
      </c>
      <c r="BL17" s="106">
        <v>0</v>
      </c>
      <c r="BM17" s="106">
        <v>10</v>
      </c>
      <c r="BN17" s="106">
        <v>10</v>
      </c>
      <c r="BO17" s="106">
        <v>0</v>
      </c>
      <c r="BP17" s="106">
        <v>0</v>
      </c>
      <c r="BQ17" s="105">
        <v>100</v>
      </c>
      <c r="BT17" s="104" t="s">
        <v>41</v>
      </c>
      <c r="BU17" s="106">
        <v>0</v>
      </c>
      <c r="BV17" s="106">
        <v>0</v>
      </c>
      <c r="BW17" s="106">
        <v>10</v>
      </c>
      <c r="BX17" s="106">
        <v>10</v>
      </c>
      <c r="BY17" s="106">
        <v>0</v>
      </c>
      <c r="BZ17" s="106">
        <v>0</v>
      </c>
      <c r="CA17" s="105">
        <v>100</v>
      </c>
      <c r="CD17" s="104" t="s">
        <v>41</v>
      </c>
      <c r="CE17" s="106">
        <v>0</v>
      </c>
      <c r="CF17" s="106">
        <v>0</v>
      </c>
      <c r="CG17" s="106">
        <v>10</v>
      </c>
      <c r="CH17" s="106">
        <v>10</v>
      </c>
      <c r="CI17" s="106">
        <v>0</v>
      </c>
      <c r="CJ17" s="106">
        <v>0</v>
      </c>
      <c r="CK17" s="105">
        <v>100</v>
      </c>
      <c r="CN17" s="104" t="s">
        <v>41</v>
      </c>
      <c r="CO17" s="106">
        <v>0</v>
      </c>
      <c r="CP17" s="106">
        <v>0</v>
      </c>
      <c r="CQ17" s="106">
        <v>10</v>
      </c>
      <c r="CR17" s="106">
        <v>10</v>
      </c>
      <c r="CS17" s="106">
        <v>0</v>
      </c>
      <c r="CT17" s="106">
        <v>0</v>
      </c>
      <c r="CU17" s="105">
        <v>100</v>
      </c>
      <c r="CX17" s="104" t="s">
        <v>41</v>
      </c>
      <c r="CY17" s="106">
        <v>0</v>
      </c>
      <c r="CZ17" s="106">
        <v>0</v>
      </c>
      <c r="DA17" s="106">
        <v>10</v>
      </c>
      <c r="DB17" s="106">
        <v>10</v>
      </c>
      <c r="DC17" s="106">
        <v>0</v>
      </c>
      <c r="DD17" s="106">
        <v>0</v>
      </c>
      <c r="DE17" s="105">
        <v>100</v>
      </c>
    </row>
    <row r="18" spans="1:109" s="100" customFormat="1" x14ac:dyDescent="0.25">
      <c r="A18" s="102"/>
      <c r="B18" s="104" t="s">
        <v>90</v>
      </c>
      <c r="C18" s="106"/>
      <c r="D18" s="106"/>
      <c r="E18" s="106"/>
      <c r="F18" s="106"/>
      <c r="G18" s="106"/>
      <c r="H18" s="106"/>
      <c r="I18" s="105"/>
      <c r="L18" s="104" t="s">
        <v>90</v>
      </c>
      <c r="M18" s="106"/>
      <c r="N18" s="106"/>
      <c r="O18" s="106"/>
      <c r="P18" s="106"/>
      <c r="Q18" s="106"/>
      <c r="R18" s="106"/>
      <c r="S18" s="105"/>
      <c r="V18" s="104" t="s">
        <v>90</v>
      </c>
      <c r="W18" s="106">
        <v>0</v>
      </c>
      <c r="X18" s="106">
        <v>1</v>
      </c>
      <c r="Y18" s="106">
        <v>2</v>
      </c>
      <c r="Z18" s="106">
        <v>3</v>
      </c>
      <c r="AA18" s="106">
        <v>0</v>
      </c>
      <c r="AB18" s="106">
        <v>33</v>
      </c>
      <c r="AC18" s="105">
        <v>67</v>
      </c>
      <c r="AF18" s="104" t="s">
        <v>90</v>
      </c>
      <c r="AG18" s="106">
        <v>0</v>
      </c>
      <c r="AH18" s="106">
        <v>1</v>
      </c>
      <c r="AI18" s="106">
        <v>2</v>
      </c>
      <c r="AJ18" s="106">
        <v>3</v>
      </c>
      <c r="AK18" s="106">
        <v>0</v>
      </c>
      <c r="AL18" s="106">
        <v>33</v>
      </c>
      <c r="AM18" s="105">
        <v>67</v>
      </c>
      <c r="AP18" s="104" t="s">
        <v>90</v>
      </c>
      <c r="AQ18" s="106">
        <v>0</v>
      </c>
      <c r="AR18" s="106">
        <v>1</v>
      </c>
      <c r="AS18" s="106">
        <v>2</v>
      </c>
      <c r="AT18" s="106">
        <v>3</v>
      </c>
      <c r="AU18" s="106">
        <v>0</v>
      </c>
      <c r="AV18" s="106">
        <v>33</v>
      </c>
      <c r="AW18" s="105">
        <v>67</v>
      </c>
      <c r="AZ18" s="104" t="s">
        <v>90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  <c r="BJ18" s="104" t="s">
        <v>90</v>
      </c>
      <c r="BK18" s="106">
        <v>0</v>
      </c>
      <c r="BL18" s="106">
        <v>0</v>
      </c>
      <c r="BM18" s="106">
        <v>3</v>
      </c>
      <c r="BN18" s="106">
        <v>3</v>
      </c>
      <c r="BO18" s="106">
        <v>0</v>
      </c>
      <c r="BP18" s="106">
        <v>0</v>
      </c>
      <c r="BQ18" s="105">
        <v>100</v>
      </c>
      <c r="BT18" s="104" t="s">
        <v>90</v>
      </c>
      <c r="BU18" s="106">
        <v>0</v>
      </c>
      <c r="BV18" s="106">
        <v>0</v>
      </c>
      <c r="BW18" s="106">
        <v>3</v>
      </c>
      <c r="BX18" s="106">
        <v>3</v>
      </c>
      <c r="BY18" s="106">
        <v>0</v>
      </c>
      <c r="BZ18" s="106">
        <v>0</v>
      </c>
      <c r="CA18" s="105">
        <v>100</v>
      </c>
      <c r="CD18" s="104" t="s">
        <v>90</v>
      </c>
      <c r="CE18" s="106">
        <v>0</v>
      </c>
      <c r="CF18" s="106">
        <v>0</v>
      </c>
      <c r="CG18" s="106">
        <v>3</v>
      </c>
      <c r="CH18" s="106">
        <v>3</v>
      </c>
      <c r="CI18" s="106">
        <v>0</v>
      </c>
      <c r="CJ18" s="106">
        <v>0</v>
      </c>
      <c r="CK18" s="105">
        <v>100</v>
      </c>
      <c r="CN18" s="104" t="s">
        <v>90</v>
      </c>
      <c r="CO18" s="106">
        <v>0</v>
      </c>
      <c r="CP18" s="106">
        <v>0</v>
      </c>
      <c r="CQ18" s="106">
        <v>3</v>
      </c>
      <c r="CR18" s="106">
        <v>3</v>
      </c>
      <c r="CS18" s="106">
        <v>0</v>
      </c>
      <c r="CT18" s="106">
        <v>0</v>
      </c>
      <c r="CU18" s="105">
        <v>100</v>
      </c>
      <c r="CX18" s="104" t="s">
        <v>90</v>
      </c>
      <c r="CY18" s="106">
        <v>0</v>
      </c>
      <c r="CZ18" s="106">
        <v>0</v>
      </c>
      <c r="DA18" s="106">
        <v>3</v>
      </c>
      <c r="DB18" s="106">
        <v>3</v>
      </c>
      <c r="DC18" s="106">
        <v>0</v>
      </c>
      <c r="DD18" s="106">
        <v>0</v>
      </c>
      <c r="DE18" s="105">
        <v>100</v>
      </c>
    </row>
    <row r="19" spans="1:109" s="100" customFormat="1" x14ac:dyDescent="0.25">
      <c r="A19" s="102"/>
      <c r="B19" s="104" t="s">
        <v>91</v>
      </c>
      <c r="C19" s="106"/>
      <c r="D19" s="106"/>
      <c r="E19" s="106"/>
      <c r="F19" s="106"/>
      <c r="G19" s="106"/>
      <c r="H19" s="106"/>
      <c r="I19" s="105"/>
      <c r="L19" s="104" t="s">
        <v>91</v>
      </c>
      <c r="M19" s="106"/>
      <c r="N19" s="106"/>
      <c r="O19" s="106"/>
      <c r="P19" s="106"/>
      <c r="Q19" s="106"/>
      <c r="R19" s="106"/>
      <c r="S19" s="105"/>
      <c r="V19" s="104" t="s">
        <v>91</v>
      </c>
      <c r="W19" s="106">
        <v>0</v>
      </c>
      <c r="X19" s="106">
        <v>1</v>
      </c>
      <c r="Y19" s="106">
        <v>7</v>
      </c>
      <c r="Z19" s="106">
        <v>8</v>
      </c>
      <c r="AA19" s="106">
        <v>0</v>
      </c>
      <c r="AB19" s="106">
        <v>13</v>
      </c>
      <c r="AC19" s="105">
        <v>88</v>
      </c>
      <c r="AF19" s="104" t="s">
        <v>91</v>
      </c>
      <c r="AG19" s="106">
        <v>0</v>
      </c>
      <c r="AH19" s="106">
        <v>1</v>
      </c>
      <c r="AI19" s="106">
        <v>7</v>
      </c>
      <c r="AJ19" s="106">
        <v>8</v>
      </c>
      <c r="AK19" s="106">
        <v>0</v>
      </c>
      <c r="AL19" s="106">
        <v>13</v>
      </c>
      <c r="AM19" s="105">
        <v>88</v>
      </c>
      <c r="AP19" s="104" t="s">
        <v>91</v>
      </c>
      <c r="AQ19" s="106">
        <v>0</v>
      </c>
      <c r="AR19" s="106">
        <v>1</v>
      </c>
      <c r="AS19" s="106">
        <v>8</v>
      </c>
      <c r="AT19" s="106">
        <v>9</v>
      </c>
      <c r="AU19" s="106">
        <v>0</v>
      </c>
      <c r="AV19" s="106">
        <v>11</v>
      </c>
      <c r="AW19" s="105">
        <v>89</v>
      </c>
      <c r="AZ19" s="104" t="s">
        <v>91</v>
      </c>
      <c r="BA19" s="106">
        <v>0</v>
      </c>
      <c r="BB19" s="106">
        <v>1</v>
      </c>
      <c r="BC19" s="106">
        <v>8</v>
      </c>
      <c r="BD19" s="106">
        <v>9</v>
      </c>
      <c r="BE19" s="106">
        <v>0</v>
      </c>
      <c r="BF19" s="106">
        <v>11</v>
      </c>
      <c r="BG19" s="105">
        <v>89</v>
      </c>
      <c r="BJ19" s="104" t="s">
        <v>91</v>
      </c>
      <c r="BK19" s="106">
        <v>0</v>
      </c>
      <c r="BL19" s="106">
        <v>1</v>
      </c>
      <c r="BM19" s="106">
        <v>8</v>
      </c>
      <c r="BN19" s="106">
        <v>9</v>
      </c>
      <c r="BO19" s="106">
        <v>0</v>
      </c>
      <c r="BP19" s="106">
        <v>11</v>
      </c>
      <c r="BQ19" s="105">
        <v>89</v>
      </c>
      <c r="BT19" s="104" t="s">
        <v>91</v>
      </c>
      <c r="BU19" s="106">
        <v>0</v>
      </c>
      <c r="BV19" s="106">
        <v>1</v>
      </c>
      <c r="BW19" s="106">
        <v>7</v>
      </c>
      <c r="BX19" s="106">
        <v>8</v>
      </c>
      <c r="BY19" s="106">
        <v>0</v>
      </c>
      <c r="BZ19" s="106">
        <v>13</v>
      </c>
      <c r="CA19" s="105">
        <v>88</v>
      </c>
      <c r="CD19" s="104" t="s">
        <v>91</v>
      </c>
      <c r="CE19" s="106">
        <v>0</v>
      </c>
      <c r="CF19" s="106">
        <v>1</v>
      </c>
      <c r="CG19" s="106">
        <v>8</v>
      </c>
      <c r="CH19" s="106">
        <v>9</v>
      </c>
      <c r="CI19" s="106">
        <v>0</v>
      </c>
      <c r="CJ19" s="106">
        <v>11</v>
      </c>
      <c r="CK19" s="105">
        <v>89</v>
      </c>
      <c r="CN19" s="104" t="s">
        <v>91</v>
      </c>
      <c r="CO19" s="106">
        <v>0</v>
      </c>
      <c r="CP19" s="106">
        <v>2</v>
      </c>
      <c r="CQ19" s="106">
        <v>7</v>
      </c>
      <c r="CR19" s="106">
        <v>9</v>
      </c>
      <c r="CS19" s="106">
        <v>0</v>
      </c>
      <c r="CT19" s="106">
        <v>22</v>
      </c>
      <c r="CU19" s="105">
        <v>78</v>
      </c>
      <c r="CX19" s="104" t="s">
        <v>91</v>
      </c>
      <c r="CY19" s="106">
        <v>0</v>
      </c>
      <c r="CZ19" s="106">
        <v>2</v>
      </c>
      <c r="DA19" s="106">
        <v>7</v>
      </c>
      <c r="DB19" s="106">
        <v>9</v>
      </c>
      <c r="DC19" s="106">
        <v>0</v>
      </c>
      <c r="DD19" s="106">
        <v>22</v>
      </c>
      <c r="DE19" s="105">
        <v>78</v>
      </c>
    </row>
    <row r="20" spans="1:109" x14ac:dyDescent="0.25">
      <c r="B20" s="20" t="s">
        <v>63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86" t="s">
        <v>63</v>
      </c>
      <c r="M20" s="89">
        <v>1</v>
      </c>
      <c r="N20" s="89">
        <v>0</v>
      </c>
      <c r="O20" s="89">
        <v>7</v>
      </c>
      <c r="P20" s="89">
        <f t="shared" si="4"/>
        <v>8</v>
      </c>
      <c r="Q20" s="89">
        <f t="shared" si="5"/>
        <v>12.5</v>
      </c>
      <c r="R20" s="89">
        <f t="shared" si="6"/>
        <v>0</v>
      </c>
      <c r="S20" s="88">
        <f t="shared" si="7"/>
        <v>87.5</v>
      </c>
      <c r="V20" s="104" t="s">
        <v>63</v>
      </c>
      <c r="W20" s="106">
        <v>1</v>
      </c>
      <c r="X20" s="106">
        <v>0</v>
      </c>
      <c r="Y20" s="106">
        <v>8</v>
      </c>
      <c r="Z20" s="106">
        <v>9</v>
      </c>
      <c r="AA20" s="106">
        <v>11</v>
      </c>
      <c r="AB20" s="106">
        <v>0</v>
      </c>
      <c r="AC20" s="105">
        <v>89</v>
      </c>
      <c r="AF20" s="104" t="s">
        <v>63</v>
      </c>
      <c r="AG20" s="106">
        <v>0</v>
      </c>
      <c r="AH20" s="106">
        <v>1</v>
      </c>
      <c r="AI20" s="106">
        <v>8</v>
      </c>
      <c r="AJ20" s="106">
        <v>9</v>
      </c>
      <c r="AK20" s="106">
        <v>0</v>
      </c>
      <c r="AL20" s="106">
        <v>11</v>
      </c>
      <c r="AM20" s="105">
        <v>89</v>
      </c>
      <c r="AP20" s="104" t="s">
        <v>63</v>
      </c>
      <c r="AQ20" s="106">
        <v>0</v>
      </c>
      <c r="AR20" s="106">
        <v>1</v>
      </c>
      <c r="AS20" s="106">
        <v>8</v>
      </c>
      <c r="AT20" s="106">
        <v>9</v>
      </c>
      <c r="AU20" s="106">
        <v>0</v>
      </c>
      <c r="AV20" s="106">
        <v>11</v>
      </c>
      <c r="AW20" s="105">
        <v>89</v>
      </c>
      <c r="AZ20" s="104" t="s">
        <v>63</v>
      </c>
      <c r="BA20" s="106">
        <v>0</v>
      </c>
      <c r="BB20" s="106">
        <v>1</v>
      </c>
      <c r="BC20" s="106">
        <v>8</v>
      </c>
      <c r="BD20" s="106">
        <v>9</v>
      </c>
      <c r="BE20" s="106">
        <v>0</v>
      </c>
      <c r="BF20" s="106">
        <v>11</v>
      </c>
      <c r="BG20" s="105">
        <v>89</v>
      </c>
      <c r="BJ20" s="104" t="s">
        <v>63</v>
      </c>
      <c r="BK20" s="106">
        <v>0</v>
      </c>
      <c r="BL20" s="106">
        <v>1</v>
      </c>
      <c r="BM20" s="106">
        <v>8</v>
      </c>
      <c r="BN20" s="106">
        <v>9</v>
      </c>
      <c r="BO20" s="106">
        <v>0</v>
      </c>
      <c r="BP20" s="106">
        <v>11</v>
      </c>
      <c r="BQ20" s="105">
        <v>89</v>
      </c>
      <c r="BT20" s="104" t="s">
        <v>63</v>
      </c>
      <c r="BU20" s="106">
        <v>0</v>
      </c>
      <c r="BV20" s="106">
        <v>0</v>
      </c>
      <c r="BW20" s="106">
        <v>9</v>
      </c>
      <c r="BX20" s="106">
        <v>9</v>
      </c>
      <c r="BY20" s="106">
        <v>0</v>
      </c>
      <c r="BZ20" s="106">
        <v>0</v>
      </c>
      <c r="CA20" s="105">
        <v>100</v>
      </c>
      <c r="CD20" s="104" t="s">
        <v>63</v>
      </c>
      <c r="CE20" s="106">
        <v>0</v>
      </c>
      <c r="CF20" s="106">
        <v>0</v>
      </c>
      <c r="CG20" s="106">
        <v>9</v>
      </c>
      <c r="CH20" s="106">
        <v>9</v>
      </c>
      <c r="CI20" s="106">
        <v>0</v>
      </c>
      <c r="CJ20" s="106">
        <v>0</v>
      </c>
      <c r="CK20" s="105">
        <v>100</v>
      </c>
      <c r="CN20" s="104" t="s">
        <v>63</v>
      </c>
      <c r="CO20" s="106">
        <v>0</v>
      </c>
      <c r="CP20" s="106">
        <v>0</v>
      </c>
      <c r="CQ20" s="106">
        <v>9</v>
      </c>
      <c r="CR20" s="106">
        <v>9</v>
      </c>
      <c r="CS20" s="106">
        <v>0</v>
      </c>
      <c r="CT20" s="106">
        <v>0</v>
      </c>
      <c r="CU20" s="105">
        <v>100</v>
      </c>
      <c r="CX20" s="104" t="s">
        <v>63</v>
      </c>
      <c r="CY20" s="106">
        <v>0</v>
      </c>
      <c r="CZ20" s="106">
        <v>0</v>
      </c>
      <c r="DA20" s="106">
        <v>9</v>
      </c>
      <c r="DB20" s="106">
        <v>9</v>
      </c>
      <c r="DC20" s="106">
        <v>0</v>
      </c>
      <c r="DD20" s="106">
        <v>0</v>
      </c>
      <c r="DE20" s="105">
        <v>100</v>
      </c>
    </row>
    <row r="21" spans="1:109" x14ac:dyDescent="0.25">
      <c r="B21" s="104" t="s">
        <v>95</v>
      </c>
      <c r="C21" s="30">
        <f>SUM(C4:C19)</f>
        <v>6</v>
      </c>
      <c r="D21" s="106">
        <f>SUM(D4:D19)</f>
        <v>3</v>
      </c>
      <c r="E21" s="106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04" t="s">
        <v>95</v>
      </c>
      <c r="M21" s="89">
        <f>SUM(M4:M17)</f>
        <v>5</v>
      </c>
      <c r="N21" s="89">
        <f>SUM(N4:N17)</f>
        <v>4</v>
      </c>
      <c r="O21" s="89">
        <f>SUM(O4:O17)</f>
        <v>76</v>
      </c>
      <c r="P21" s="89">
        <f t="shared" si="4"/>
        <v>85</v>
      </c>
      <c r="Q21" s="89">
        <f t="shared" si="5"/>
        <v>5.8823529411764701</v>
      </c>
      <c r="R21" s="89">
        <f t="shared" si="6"/>
        <v>4.7058823529411766</v>
      </c>
      <c r="S21" s="88">
        <f t="shared" si="7"/>
        <v>89.411764705882362</v>
      </c>
      <c r="V21" s="104" t="s">
        <v>95</v>
      </c>
      <c r="W21" s="106">
        <v>3</v>
      </c>
      <c r="X21" s="106">
        <v>7</v>
      </c>
      <c r="Y21" s="106">
        <v>75</v>
      </c>
      <c r="Z21" s="106">
        <v>85</v>
      </c>
      <c r="AA21" s="106">
        <v>4</v>
      </c>
      <c r="AB21" s="106">
        <v>8</v>
      </c>
      <c r="AC21" s="105">
        <v>88</v>
      </c>
      <c r="AF21" s="104" t="s">
        <v>95</v>
      </c>
      <c r="AG21" s="106">
        <v>4</v>
      </c>
      <c r="AH21" s="106">
        <v>6</v>
      </c>
      <c r="AI21" s="106">
        <v>87</v>
      </c>
      <c r="AJ21" s="106">
        <v>97</v>
      </c>
      <c r="AK21" s="106">
        <v>4</v>
      </c>
      <c r="AL21" s="106">
        <v>6</v>
      </c>
      <c r="AM21" s="105">
        <v>90</v>
      </c>
      <c r="AP21" s="104" t="s">
        <v>95</v>
      </c>
      <c r="AQ21" s="106">
        <v>3</v>
      </c>
      <c r="AR21" s="106">
        <v>6</v>
      </c>
      <c r="AS21" s="106">
        <v>88</v>
      </c>
      <c r="AT21" s="106">
        <v>97</v>
      </c>
      <c r="AU21" s="106">
        <v>3</v>
      </c>
      <c r="AV21" s="106">
        <v>6</v>
      </c>
      <c r="AW21" s="106">
        <v>91</v>
      </c>
      <c r="AZ21" s="104" t="s">
        <v>95</v>
      </c>
      <c r="BA21" s="106">
        <v>4</v>
      </c>
      <c r="BB21" s="106">
        <v>6</v>
      </c>
      <c r="BC21" s="106">
        <v>87</v>
      </c>
      <c r="BD21" s="106">
        <v>97</v>
      </c>
      <c r="BE21" s="106">
        <v>4</v>
      </c>
      <c r="BF21" s="106">
        <v>6</v>
      </c>
      <c r="BG21" s="105">
        <v>90</v>
      </c>
      <c r="BJ21" s="104" t="s">
        <v>95</v>
      </c>
      <c r="BK21" s="106">
        <v>3</v>
      </c>
      <c r="BL21" s="106">
        <v>6</v>
      </c>
      <c r="BM21" s="106">
        <v>87</v>
      </c>
      <c r="BN21" s="106">
        <v>96</v>
      </c>
      <c r="BO21" s="106">
        <v>3</v>
      </c>
      <c r="BP21" s="106">
        <v>6</v>
      </c>
      <c r="BQ21" s="105">
        <v>91</v>
      </c>
      <c r="BT21" s="104" t="s">
        <v>95</v>
      </c>
      <c r="BU21" s="106">
        <v>3</v>
      </c>
      <c r="BV21" s="106">
        <v>7</v>
      </c>
      <c r="BW21" s="106">
        <v>85</v>
      </c>
      <c r="BX21" s="106">
        <v>95</v>
      </c>
      <c r="BY21" s="106">
        <v>3</v>
      </c>
      <c r="BZ21" s="106">
        <v>7</v>
      </c>
      <c r="CA21" s="105">
        <v>89</v>
      </c>
      <c r="CD21" s="104" t="s">
        <v>95</v>
      </c>
      <c r="CE21" s="106">
        <v>2</v>
      </c>
      <c r="CF21" s="106">
        <v>7</v>
      </c>
      <c r="CG21" s="106">
        <v>88</v>
      </c>
      <c r="CH21" s="106">
        <v>97</v>
      </c>
      <c r="CI21" s="106">
        <v>2</v>
      </c>
      <c r="CJ21" s="106">
        <v>7</v>
      </c>
      <c r="CK21" s="105">
        <v>91</v>
      </c>
      <c r="CN21" s="104" t="s">
        <v>95</v>
      </c>
      <c r="CO21" s="106">
        <v>2</v>
      </c>
      <c r="CP21" s="106">
        <v>8</v>
      </c>
      <c r="CQ21" s="106">
        <v>85</v>
      </c>
      <c r="CR21" s="106">
        <v>95</v>
      </c>
      <c r="CS21" s="106">
        <v>2</v>
      </c>
      <c r="CT21" s="106">
        <v>8</v>
      </c>
      <c r="CU21" s="105">
        <v>89</v>
      </c>
      <c r="CX21" s="104" t="s">
        <v>95</v>
      </c>
      <c r="CY21" s="106">
        <v>3</v>
      </c>
      <c r="CZ21" s="106">
        <v>8</v>
      </c>
      <c r="DA21" s="106">
        <v>85</v>
      </c>
      <c r="DB21" s="106">
        <v>96</v>
      </c>
      <c r="DC21" s="106">
        <v>3</v>
      </c>
      <c r="DD21" s="106">
        <v>8</v>
      </c>
      <c r="DE21" s="105">
        <v>89</v>
      </c>
    </row>
    <row r="22" spans="1:109" x14ac:dyDescent="0.25">
      <c r="B22" s="20" t="s">
        <v>47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86" t="s">
        <v>47</v>
      </c>
      <c r="M22" s="89">
        <f>M20+M21</f>
        <v>6</v>
      </c>
      <c r="N22" s="89">
        <f t="shared" ref="N22:P22" si="9">N20+N21</f>
        <v>4</v>
      </c>
      <c r="O22" s="89">
        <f t="shared" si="9"/>
        <v>83</v>
      </c>
      <c r="P22" s="89">
        <f t="shared" si="9"/>
        <v>93</v>
      </c>
      <c r="Q22" s="89">
        <f t="shared" si="5"/>
        <v>6.4516129032258061</v>
      </c>
      <c r="R22" s="89">
        <f>N22/P22*100</f>
        <v>4.3010752688172049</v>
      </c>
      <c r="S22" s="88">
        <f t="shared" si="7"/>
        <v>89.247311827956992</v>
      </c>
      <c r="V22" s="104" t="s">
        <v>47</v>
      </c>
      <c r="W22" s="106">
        <v>4</v>
      </c>
      <c r="X22" s="106">
        <v>7</v>
      </c>
      <c r="Y22" s="106">
        <v>83</v>
      </c>
      <c r="Z22" s="106">
        <v>94</v>
      </c>
      <c r="AA22" s="106">
        <v>4</v>
      </c>
      <c r="AB22" s="106">
        <v>7</v>
      </c>
      <c r="AC22" s="105">
        <v>88</v>
      </c>
      <c r="AF22" s="104" t="s">
        <v>47</v>
      </c>
      <c r="AG22" s="106">
        <v>4</v>
      </c>
      <c r="AH22" s="106">
        <v>7</v>
      </c>
      <c r="AI22" s="106">
        <v>95</v>
      </c>
      <c r="AJ22" s="106">
        <v>106</v>
      </c>
      <c r="AK22" s="106">
        <v>4</v>
      </c>
      <c r="AL22" s="106">
        <v>7</v>
      </c>
      <c r="AM22" s="105">
        <v>90</v>
      </c>
      <c r="AP22" s="104" t="s">
        <v>47</v>
      </c>
      <c r="AQ22" s="106">
        <v>3</v>
      </c>
      <c r="AR22" s="106">
        <v>7</v>
      </c>
      <c r="AS22" s="106">
        <v>96</v>
      </c>
      <c r="AT22" s="106">
        <v>106</v>
      </c>
      <c r="AU22" s="106">
        <v>3</v>
      </c>
      <c r="AV22" s="106">
        <v>7</v>
      </c>
      <c r="AW22" s="105">
        <v>91</v>
      </c>
      <c r="AZ22" s="104" t="s">
        <v>47</v>
      </c>
      <c r="BA22" s="106">
        <v>4</v>
      </c>
      <c r="BB22" s="106">
        <v>7</v>
      </c>
      <c r="BC22" s="106">
        <v>95</v>
      </c>
      <c r="BD22" s="106">
        <v>106</v>
      </c>
      <c r="BE22" s="106">
        <v>4</v>
      </c>
      <c r="BF22" s="106">
        <v>7</v>
      </c>
      <c r="BG22" s="105">
        <v>90</v>
      </c>
      <c r="BJ22" s="104" t="s">
        <v>47</v>
      </c>
      <c r="BK22" s="106">
        <v>3</v>
      </c>
      <c r="BL22" s="106">
        <v>7</v>
      </c>
      <c r="BM22" s="106">
        <v>95</v>
      </c>
      <c r="BN22" s="106">
        <v>105</v>
      </c>
      <c r="BO22" s="106">
        <v>3</v>
      </c>
      <c r="BP22" s="106">
        <v>7</v>
      </c>
      <c r="BQ22" s="105">
        <v>90</v>
      </c>
      <c r="BT22" s="104" t="s">
        <v>47</v>
      </c>
      <c r="BU22" s="106">
        <v>3</v>
      </c>
      <c r="BV22" s="106">
        <v>7</v>
      </c>
      <c r="BW22" s="106">
        <v>94</v>
      </c>
      <c r="BX22" s="106">
        <v>104</v>
      </c>
      <c r="BY22" s="106">
        <v>3</v>
      </c>
      <c r="BZ22" s="106">
        <v>7</v>
      </c>
      <c r="CA22" s="105">
        <v>90</v>
      </c>
      <c r="CD22" s="104" t="s">
        <v>47</v>
      </c>
      <c r="CE22" s="106">
        <v>2</v>
      </c>
      <c r="CF22" s="106">
        <v>7</v>
      </c>
      <c r="CG22" s="106">
        <v>97</v>
      </c>
      <c r="CH22" s="106">
        <v>106</v>
      </c>
      <c r="CI22" s="106">
        <v>2</v>
      </c>
      <c r="CJ22" s="106">
        <v>7</v>
      </c>
      <c r="CK22" s="105">
        <v>92</v>
      </c>
      <c r="CN22" s="104" t="s">
        <v>47</v>
      </c>
      <c r="CO22" s="106">
        <v>2</v>
      </c>
      <c r="CP22" s="106">
        <v>8</v>
      </c>
      <c r="CQ22" s="106">
        <v>94</v>
      </c>
      <c r="CR22" s="106">
        <v>104</v>
      </c>
      <c r="CS22" s="106">
        <v>2</v>
      </c>
      <c r="CT22" s="106">
        <v>8</v>
      </c>
      <c r="CU22" s="105">
        <v>90</v>
      </c>
      <c r="CX22" s="104" t="s">
        <v>47</v>
      </c>
      <c r="CY22" s="106">
        <v>3</v>
      </c>
      <c r="CZ22" s="106">
        <v>8</v>
      </c>
      <c r="DA22" s="106">
        <v>94</v>
      </c>
      <c r="DB22" s="106">
        <v>105</v>
      </c>
      <c r="DC22" s="106">
        <v>3</v>
      </c>
      <c r="DD22" s="106">
        <v>8</v>
      </c>
      <c r="DE22" s="105">
        <v>90</v>
      </c>
    </row>
    <row r="23" spans="1:109" x14ac:dyDescent="0.25">
      <c r="B23" s="18"/>
      <c r="C23" s="5"/>
      <c r="D23" s="5"/>
      <c r="E23" s="5"/>
      <c r="L23" s="85"/>
      <c r="M23" s="79"/>
      <c r="N23" s="79"/>
      <c r="O23" s="79"/>
      <c r="V23" s="85"/>
      <c r="W23" s="79"/>
      <c r="X23" s="79"/>
      <c r="Y23" s="79"/>
      <c r="AF23" s="85"/>
      <c r="AG23" s="79"/>
      <c r="AH23" s="79"/>
      <c r="AI23" s="79"/>
      <c r="AP23" s="85"/>
      <c r="AQ23" s="79"/>
      <c r="AR23" s="79"/>
      <c r="AS23" s="79"/>
      <c r="AZ23" s="85"/>
      <c r="BA23" s="79"/>
      <c r="BB23" s="79"/>
      <c r="BC23" s="79"/>
      <c r="BJ23" s="85"/>
      <c r="BK23" s="79"/>
      <c r="BL23" s="79"/>
      <c r="BM23" s="79"/>
      <c r="BT23" s="85"/>
      <c r="BU23" s="79"/>
      <c r="BV23" s="79"/>
      <c r="BW23" s="79"/>
      <c r="CD23" s="85"/>
      <c r="CE23" s="79"/>
      <c r="CF23" s="79"/>
      <c r="CG23" s="79"/>
      <c r="CN23" s="85"/>
      <c r="CO23" s="79"/>
      <c r="CP23" s="79"/>
      <c r="CQ23" s="79"/>
      <c r="CX23" s="85"/>
      <c r="CY23" s="79"/>
      <c r="CZ23" s="79"/>
      <c r="DA23" s="79"/>
    </row>
  </sheetData>
  <mergeCells count="11">
    <mergeCell ref="CY1:DE1"/>
    <mergeCell ref="CO1:CU1"/>
    <mergeCell ref="CE1:CK1"/>
    <mergeCell ref="BU1:CA1"/>
    <mergeCell ref="BK1:BQ1"/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3"/>
  <sheetViews>
    <sheetView topLeftCell="CF1" zoomScaleNormal="100" workbookViewId="0">
      <selection activeCell="CX1" sqref="CX1:CX1048576"/>
    </sheetView>
  </sheetViews>
  <sheetFormatPr defaultRowHeight="15" x14ac:dyDescent="0.2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75" customWidth="1"/>
    <col min="13" max="15" width="9.7109375" style="75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0" width="9.140625" style="75"/>
    <col min="21" max="21" width="9.140625" style="1"/>
    <col min="22" max="22" width="25" style="100" customWidth="1"/>
    <col min="23" max="25" width="9.7109375" style="100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5" style="100" customWidth="1"/>
    <col min="33" max="35" width="9.7109375" style="100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5" style="100" customWidth="1"/>
    <col min="43" max="45" width="9.7109375" style="100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5" style="100" customWidth="1"/>
    <col min="53" max="55" width="9.7109375" style="100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61" width="9.140625" style="1"/>
    <col min="62" max="62" width="25" style="100" customWidth="1"/>
    <col min="63" max="65" width="9.7109375" style="100" customWidth="1"/>
    <col min="66" max="66" width="12.7109375" style="100" customWidth="1"/>
    <col min="67" max="67" width="14.5703125" style="100" customWidth="1"/>
    <col min="68" max="68" width="14.140625" style="100" bestFit="1" customWidth="1"/>
    <col min="69" max="69" width="14" style="100" customWidth="1"/>
    <col min="70" max="71" width="9.140625" style="1"/>
    <col min="72" max="72" width="25" style="100" customWidth="1"/>
    <col min="73" max="75" width="9.7109375" style="100" customWidth="1"/>
    <col min="76" max="76" width="12.7109375" style="100" customWidth="1"/>
    <col min="77" max="77" width="14.5703125" style="100" customWidth="1"/>
    <col min="78" max="78" width="14.140625" style="100" bestFit="1" customWidth="1"/>
    <col min="79" max="79" width="14" style="100" customWidth="1"/>
    <col min="80" max="81" width="9.140625" style="1"/>
    <col min="82" max="82" width="25" style="100" customWidth="1"/>
    <col min="83" max="85" width="9.7109375" style="100" customWidth="1"/>
    <col min="86" max="86" width="12.7109375" style="100" customWidth="1"/>
    <col min="87" max="87" width="14.5703125" style="100" customWidth="1"/>
    <col min="88" max="88" width="14.140625" style="100" bestFit="1" customWidth="1"/>
    <col min="89" max="89" width="14" style="100" customWidth="1"/>
    <col min="90" max="91" width="9.140625" style="1"/>
    <col min="92" max="92" width="25" style="100" customWidth="1"/>
    <col min="93" max="95" width="9.7109375" style="100" customWidth="1"/>
    <col min="96" max="96" width="12.7109375" style="100" customWidth="1"/>
    <col min="97" max="97" width="14.5703125" style="100" customWidth="1"/>
    <col min="98" max="98" width="14.140625" style="100" bestFit="1" customWidth="1"/>
    <col min="99" max="99" width="14" style="100" customWidth="1"/>
    <col min="100" max="101" width="9.140625" style="1"/>
    <col min="102" max="102" width="25" style="100" customWidth="1"/>
    <col min="103" max="105" width="9.7109375" style="100" customWidth="1"/>
    <col min="106" max="106" width="12.7109375" style="100" customWidth="1"/>
    <col min="107" max="107" width="14.5703125" style="100" customWidth="1"/>
    <col min="108" max="108" width="14.140625" style="100" bestFit="1" customWidth="1"/>
    <col min="109" max="109" width="14" style="100" customWidth="1"/>
    <col min="110" max="16384" width="9.140625" style="1"/>
  </cols>
  <sheetData>
    <row r="1" spans="1:109" x14ac:dyDescent="0.25">
      <c r="B1" s="110">
        <v>2011</v>
      </c>
      <c r="C1" s="182" t="s">
        <v>4</v>
      </c>
      <c r="D1" s="180"/>
      <c r="E1" s="180"/>
      <c r="F1" s="180"/>
      <c r="G1" s="180"/>
      <c r="H1" s="180"/>
      <c r="I1" s="181"/>
      <c r="L1" s="110">
        <v>2012</v>
      </c>
      <c r="M1" s="182" t="s">
        <v>4</v>
      </c>
      <c r="N1" s="180"/>
      <c r="O1" s="180"/>
      <c r="P1" s="180"/>
      <c r="Q1" s="180"/>
      <c r="R1" s="180"/>
      <c r="S1" s="181"/>
      <c r="V1" s="114">
        <v>2013</v>
      </c>
      <c r="W1" s="182" t="s">
        <v>4</v>
      </c>
      <c r="X1" s="180"/>
      <c r="Y1" s="180"/>
      <c r="Z1" s="180"/>
      <c r="AA1" s="180"/>
      <c r="AB1" s="180"/>
      <c r="AC1" s="181"/>
      <c r="AF1" s="118">
        <v>2014</v>
      </c>
      <c r="AG1" s="182" t="s">
        <v>4</v>
      </c>
      <c r="AH1" s="180"/>
      <c r="AI1" s="180"/>
      <c r="AJ1" s="180"/>
      <c r="AK1" s="180"/>
      <c r="AL1" s="180"/>
      <c r="AM1" s="181"/>
      <c r="AP1" s="122">
        <v>2015</v>
      </c>
      <c r="AQ1" s="182" t="s">
        <v>4</v>
      </c>
      <c r="AR1" s="180"/>
      <c r="AS1" s="180"/>
      <c r="AT1" s="180"/>
      <c r="AU1" s="180"/>
      <c r="AV1" s="180"/>
      <c r="AW1" s="181"/>
      <c r="AZ1" s="126">
        <v>2016</v>
      </c>
      <c r="BA1" s="182" t="s">
        <v>4</v>
      </c>
      <c r="BB1" s="180"/>
      <c r="BC1" s="180"/>
      <c r="BD1" s="180"/>
      <c r="BE1" s="180"/>
      <c r="BF1" s="180"/>
      <c r="BG1" s="181"/>
      <c r="BJ1" s="132">
        <v>2017</v>
      </c>
      <c r="BK1" s="182" t="s">
        <v>4</v>
      </c>
      <c r="BL1" s="180"/>
      <c r="BM1" s="180"/>
      <c r="BN1" s="180"/>
      <c r="BO1" s="180"/>
      <c r="BP1" s="180"/>
      <c r="BQ1" s="181"/>
      <c r="BT1" s="136">
        <v>2018</v>
      </c>
      <c r="BU1" s="182" t="s">
        <v>4</v>
      </c>
      <c r="BV1" s="180"/>
      <c r="BW1" s="180"/>
      <c r="BX1" s="180"/>
      <c r="BY1" s="180"/>
      <c r="BZ1" s="180"/>
      <c r="CA1" s="181"/>
      <c r="CD1" s="140">
        <v>2019</v>
      </c>
      <c r="CE1" s="182" t="s">
        <v>4</v>
      </c>
      <c r="CF1" s="180"/>
      <c r="CG1" s="180"/>
      <c r="CH1" s="180"/>
      <c r="CI1" s="180"/>
      <c r="CJ1" s="180"/>
      <c r="CK1" s="181"/>
      <c r="CN1" s="144">
        <v>2020</v>
      </c>
      <c r="CO1" s="182" t="s">
        <v>4</v>
      </c>
      <c r="CP1" s="180"/>
      <c r="CQ1" s="180"/>
      <c r="CR1" s="180"/>
      <c r="CS1" s="180"/>
      <c r="CT1" s="180"/>
      <c r="CU1" s="181"/>
      <c r="CX1" s="149">
        <v>2021</v>
      </c>
      <c r="CY1" s="182" t="s">
        <v>4</v>
      </c>
      <c r="CZ1" s="180"/>
      <c r="DA1" s="180"/>
      <c r="DB1" s="180"/>
      <c r="DC1" s="180"/>
      <c r="DD1" s="180"/>
      <c r="DE1" s="181"/>
    </row>
    <row r="2" spans="1:109" x14ac:dyDescent="0.25">
      <c r="B2" s="111" t="s">
        <v>100</v>
      </c>
      <c r="C2" s="111">
        <v>26</v>
      </c>
      <c r="D2" s="111">
        <v>27</v>
      </c>
      <c r="E2" s="111">
        <v>28</v>
      </c>
      <c r="F2" s="111"/>
      <c r="G2" s="111"/>
      <c r="H2" s="111"/>
      <c r="I2" s="111"/>
      <c r="L2" s="111" t="s">
        <v>100</v>
      </c>
      <c r="M2" s="111">
        <v>34</v>
      </c>
      <c r="N2" s="111">
        <v>35</v>
      </c>
      <c r="O2" s="111">
        <v>36</v>
      </c>
      <c r="P2" s="111"/>
      <c r="Q2" s="111"/>
      <c r="R2" s="111"/>
      <c r="S2" s="111"/>
      <c r="V2" s="113" t="s">
        <v>100</v>
      </c>
      <c r="W2" s="113">
        <v>34</v>
      </c>
      <c r="X2" s="113">
        <v>35</v>
      </c>
      <c r="Y2" s="113">
        <v>36</v>
      </c>
      <c r="Z2" s="113"/>
      <c r="AA2" s="113"/>
      <c r="AB2" s="113"/>
      <c r="AC2" s="113"/>
      <c r="AF2" s="117" t="s">
        <v>100</v>
      </c>
      <c r="AG2" s="117">
        <v>34</v>
      </c>
      <c r="AH2" s="117">
        <v>35</v>
      </c>
      <c r="AI2" s="117">
        <v>36</v>
      </c>
      <c r="AJ2" s="117"/>
      <c r="AK2" s="117"/>
      <c r="AL2" s="117"/>
      <c r="AM2" s="117"/>
      <c r="AP2" s="121" t="s">
        <v>100</v>
      </c>
      <c r="AQ2" s="121">
        <v>34</v>
      </c>
      <c r="AR2" s="121">
        <v>35</v>
      </c>
      <c r="AS2" s="121">
        <v>36</v>
      </c>
      <c r="AT2" s="121"/>
      <c r="AU2" s="121"/>
      <c r="AV2" s="121"/>
      <c r="AW2" s="121"/>
      <c r="AZ2" s="125" t="s">
        <v>100</v>
      </c>
      <c r="BA2" s="125">
        <v>34</v>
      </c>
      <c r="BB2" s="125">
        <v>35</v>
      </c>
      <c r="BC2" s="125">
        <v>36</v>
      </c>
      <c r="BD2" s="125"/>
      <c r="BE2" s="125"/>
      <c r="BF2" s="125"/>
      <c r="BG2" s="125"/>
      <c r="BJ2" s="131" t="s">
        <v>100</v>
      </c>
      <c r="BK2" s="131">
        <v>34</v>
      </c>
      <c r="BL2" s="131">
        <v>35</v>
      </c>
      <c r="BM2" s="131">
        <v>36</v>
      </c>
      <c r="BN2" s="131"/>
      <c r="BO2" s="131"/>
      <c r="BP2" s="131"/>
      <c r="BQ2" s="131"/>
      <c r="BT2" s="135" t="s">
        <v>100</v>
      </c>
      <c r="BU2" s="135">
        <v>34</v>
      </c>
      <c r="BV2" s="135">
        <v>35</v>
      </c>
      <c r="BW2" s="135">
        <v>36</v>
      </c>
      <c r="BX2" s="135"/>
      <c r="BY2" s="135"/>
      <c r="BZ2" s="135"/>
      <c r="CA2" s="135"/>
      <c r="CD2" s="139" t="s">
        <v>100</v>
      </c>
      <c r="CE2" s="139">
        <v>34</v>
      </c>
      <c r="CF2" s="139">
        <v>35</v>
      </c>
      <c r="CG2" s="139">
        <v>36</v>
      </c>
      <c r="CH2" s="139"/>
      <c r="CI2" s="139"/>
      <c r="CJ2" s="139"/>
      <c r="CK2" s="139"/>
      <c r="CN2" s="143" t="s">
        <v>100</v>
      </c>
      <c r="CO2" s="143">
        <v>34</v>
      </c>
      <c r="CP2" s="143">
        <v>35</v>
      </c>
      <c r="CQ2" s="143">
        <v>36</v>
      </c>
      <c r="CR2" s="143"/>
      <c r="CS2" s="143"/>
      <c r="CT2" s="143"/>
      <c r="CU2" s="143"/>
      <c r="CX2" s="148" t="s">
        <v>100</v>
      </c>
      <c r="CY2" s="148">
        <v>34</v>
      </c>
      <c r="CZ2" s="148">
        <v>35</v>
      </c>
      <c r="DA2" s="148">
        <v>36</v>
      </c>
      <c r="DB2" s="148"/>
      <c r="DC2" s="148"/>
      <c r="DD2" s="148"/>
      <c r="DE2" s="148"/>
    </row>
    <row r="3" spans="1:109" ht="72" x14ac:dyDescent="0.25">
      <c r="A3" s="6"/>
      <c r="B3" s="2"/>
      <c r="C3" s="4" t="s">
        <v>17</v>
      </c>
      <c r="D3" s="4" t="s">
        <v>18</v>
      </c>
      <c r="E3" s="4" t="s">
        <v>19</v>
      </c>
      <c r="F3" s="3" t="s">
        <v>48</v>
      </c>
      <c r="G3" s="3" t="s">
        <v>52</v>
      </c>
      <c r="H3" s="3" t="s">
        <v>53</v>
      </c>
      <c r="I3" s="3" t="s">
        <v>54</v>
      </c>
      <c r="J3" s="6"/>
      <c r="K3" s="6"/>
      <c r="L3" s="76"/>
      <c r="M3" s="78" t="s">
        <v>17</v>
      </c>
      <c r="N3" s="78" t="s">
        <v>18</v>
      </c>
      <c r="O3" s="78" t="s">
        <v>19</v>
      </c>
      <c r="P3" s="77" t="s">
        <v>48</v>
      </c>
      <c r="Q3" s="77" t="s">
        <v>52</v>
      </c>
      <c r="R3" s="77" t="s">
        <v>53</v>
      </c>
      <c r="S3" s="77" t="s">
        <v>54</v>
      </c>
      <c r="T3" s="80"/>
      <c r="V3" s="76"/>
      <c r="W3" s="78" t="s">
        <v>17</v>
      </c>
      <c r="X3" s="78" t="s">
        <v>18</v>
      </c>
      <c r="Y3" s="78" t="s">
        <v>19</v>
      </c>
      <c r="Z3" s="77" t="s">
        <v>48</v>
      </c>
      <c r="AA3" s="77" t="s">
        <v>52</v>
      </c>
      <c r="AB3" s="77" t="s">
        <v>53</v>
      </c>
      <c r="AC3" s="77" t="s">
        <v>54</v>
      </c>
      <c r="AF3" s="76"/>
      <c r="AG3" s="78" t="s">
        <v>17</v>
      </c>
      <c r="AH3" s="78" t="s">
        <v>18</v>
      </c>
      <c r="AI3" s="78" t="s">
        <v>19</v>
      </c>
      <c r="AJ3" s="77" t="s">
        <v>48</v>
      </c>
      <c r="AK3" s="77" t="s">
        <v>52</v>
      </c>
      <c r="AL3" s="77" t="s">
        <v>53</v>
      </c>
      <c r="AM3" s="77" t="s">
        <v>54</v>
      </c>
      <c r="AP3" s="76"/>
      <c r="AQ3" s="78" t="s">
        <v>17</v>
      </c>
      <c r="AR3" s="78" t="s">
        <v>18</v>
      </c>
      <c r="AS3" s="78" t="s">
        <v>19</v>
      </c>
      <c r="AT3" s="77" t="s">
        <v>48</v>
      </c>
      <c r="AU3" s="77" t="s">
        <v>52</v>
      </c>
      <c r="AV3" s="77" t="s">
        <v>53</v>
      </c>
      <c r="AW3" s="77" t="s">
        <v>54</v>
      </c>
      <c r="AZ3" s="76"/>
      <c r="BA3" s="78" t="s">
        <v>17</v>
      </c>
      <c r="BB3" s="78" t="s">
        <v>18</v>
      </c>
      <c r="BC3" s="78" t="s">
        <v>19</v>
      </c>
      <c r="BD3" s="77" t="s">
        <v>48</v>
      </c>
      <c r="BE3" s="77" t="s">
        <v>52</v>
      </c>
      <c r="BF3" s="77" t="s">
        <v>53</v>
      </c>
      <c r="BG3" s="77" t="s">
        <v>54</v>
      </c>
      <c r="BJ3" s="76"/>
      <c r="BK3" s="78" t="s">
        <v>17</v>
      </c>
      <c r="BL3" s="78" t="s">
        <v>18</v>
      </c>
      <c r="BM3" s="78" t="s">
        <v>19</v>
      </c>
      <c r="BN3" s="77" t="s">
        <v>48</v>
      </c>
      <c r="BO3" s="77" t="s">
        <v>52</v>
      </c>
      <c r="BP3" s="77" t="s">
        <v>53</v>
      </c>
      <c r="BQ3" s="77" t="s">
        <v>54</v>
      </c>
      <c r="BT3" s="76"/>
      <c r="BU3" s="78" t="s">
        <v>17</v>
      </c>
      <c r="BV3" s="78" t="s">
        <v>18</v>
      </c>
      <c r="BW3" s="78" t="s">
        <v>19</v>
      </c>
      <c r="BX3" s="77" t="s">
        <v>48</v>
      </c>
      <c r="BY3" s="77" t="s">
        <v>52</v>
      </c>
      <c r="BZ3" s="77" t="s">
        <v>53</v>
      </c>
      <c r="CA3" s="77" t="s">
        <v>54</v>
      </c>
      <c r="CD3" s="76"/>
      <c r="CE3" s="78" t="s">
        <v>17</v>
      </c>
      <c r="CF3" s="78" t="s">
        <v>18</v>
      </c>
      <c r="CG3" s="78" t="s">
        <v>19</v>
      </c>
      <c r="CH3" s="77" t="s">
        <v>48</v>
      </c>
      <c r="CI3" s="77" t="s">
        <v>52</v>
      </c>
      <c r="CJ3" s="77" t="s">
        <v>53</v>
      </c>
      <c r="CK3" s="77" t="s">
        <v>54</v>
      </c>
      <c r="CN3" s="76"/>
      <c r="CO3" s="78" t="s">
        <v>17</v>
      </c>
      <c r="CP3" s="78" t="s">
        <v>18</v>
      </c>
      <c r="CQ3" s="78" t="s">
        <v>19</v>
      </c>
      <c r="CR3" s="77" t="s">
        <v>48</v>
      </c>
      <c r="CS3" s="77" t="s">
        <v>52</v>
      </c>
      <c r="CT3" s="77" t="s">
        <v>53</v>
      </c>
      <c r="CU3" s="77" t="s">
        <v>54</v>
      </c>
      <c r="CX3" s="76"/>
      <c r="CY3" s="78" t="s">
        <v>17</v>
      </c>
      <c r="CZ3" s="78" t="s">
        <v>18</v>
      </c>
      <c r="DA3" s="78" t="s">
        <v>19</v>
      </c>
      <c r="DB3" s="77" t="s">
        <v>48</v>
      </c>
      <c r="DC3" s="77" t="s">
        <v>52</v>
      </c>
      <c r="DD3" s="77" t="s">
        <v>53</v>
      </c>
      <c r="DE3" s="77" t="s">
        <v>54</v>
      </c>
    </row>
    <row r="4" spans="1:109" x14ac:dyDescent="0.25">
      <c r="A4" s="13"/>
      <c r="B4" s="16" t="s">
        <v>12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84" t="s">
        <v>12</v>
      </c>
      <c r="M4" s="89">
        <v>1</v>
      </c>
      <c r="N4" s="89">
        <v>2</v>
      </c>
      <c r="O4" s="89">
        <v>7</v>
      </c>
      <c r="P4" s="89">
        <f>SUM(M4:O4)</f>
        <v>10</v>
      </c>
      <c r="Q4" s="89">
        <f>M4/P4*100</f>
        <v>10</v>
      </c>
      <c r="R4" s="89">
        <f>N4/P4*100</f>
        <v>20</v>
      </c>
      <c r="S4" s="88">
        <f>O4/P4*100</f>
        <v>70</v>
      </c>
      <c r="T4" s="80"/>
      <c r="V4" s="84" t="s">
        <v>12</v>
      </c>
      <c r="W4" s="106">
        <v>1</v>
      </c>
      <c r="X4" s="106">
        <v>1</v>
      </c>
      <c r="Y4" s="106">
        <v>8</v>
      </c>
      <c r="Z4" s="106">
        <v>10</v>
      </c>
      <c r="AA4" s="106">
        <v>10</v>
      </c>
      <c r="AB4" s="106">
        <v>10</v>
      </c>
      <c r="AC4" s="105">
        <v>80</v>
      </c>
      <c r="AF4" s="84" t="s">
        <v>12</v>
      </c>
      <c r="AG4" s="106">
        <v>1</v>
      </c>
      <c r="AH4" s="106">
        <v>1</v>
      </c>
      <c r="AI4" s="106">
        <v>8</v>
      </c>
      <c r="AJ4" s="106">
        <v>10</v>
      </c>
      <c r="AK4" s="106">
        <v>10</v>
      </c>
      <c r="AL4" s="106">
        <v>10</v>
      </c>
      <c r="AM4" s="105">
        <v>80</v>
      </c>
      <c r="AP4" s="84" t="s">
        <v>12</v>
      </c>
      <c r="AQ4" s="106">
        <v>1</v>
      </c>
      <c r="AR4" s="106">
        <v>1</v>
      </c>
      <c r="AS4" s="106">
        <v>8</v>
      </c>
      <c r="AT4" s="106">
        <v>10</v>
      </c>
      <c r="AU4" s="106">
        <v>10</v>
      </c>
      <c r="AV4" s="106">
        <v>10</v>
      </c>
      <c r="AW4" s="105">
        <v>80</v>
      </c>
      <c r="AZ4" s="84" t="s">
        <v>12</v>
      </c>
      <c r="BA4" s="106">
        <v>1</v>
      </c>
      <c r="BB4" s="106">
        <v>1</v>
      </c>
      <c r="BC4" s="106">
        <v>8</v>
      </c>
      <c r="BD4" s="106">
        <v>10</v>
      </c>
      <c r="BE4" s="106">
        <v>10</v>
      </c>
      <c r="BF4" s="106">
        <v>10</v>
      </c>
      <c r="BG4" s="105">
        <v>80</v>
      </c>
      <c r="BJ4" s="84" t="s">
        <v>12</v>
      </c>
      <c r="BK4" s="106">
        <v>1</v>
      </c>
      <c r="BL4" s="106">
        <v>1</v>
      </c>
      <c r="BM4" s="106">
        <v>8</v>
      </c>
      <c r="BN4" s="106">
        <v>10</v>
      </c>
      <c r="BO4" s="106">
        <v>10</v>
      </c>
      <c r="BP4" s="106">
        <v>10</v>
      </c>
      <c r="BQ4" s="105">
        <v>80</v>
      </c>
      <c r="BT4" s="84" t="s">
        <v>12</v>
      </c>
      <c r="BU4" s="106">
        <v>1</v>
      </c>
      <c r="BV4" s="106">
        <v>1</v>
      </c>
      <c r="BW4" s="106">
        <v>9</v>
      </c>
      <c r="BX4" s="106">
        <v>11</v>
      </c>
      <c r="BY4" s="106">
        <v>9</v>
      </c>
      <c r="BZ4" s="106">
        <v>9</v>
      </c>
      <c r="CA4" s="105">
        <v>82</v>
      </c>
      <c r="CD4" s="84" t="s">
        <v>12</v>
      </c>
      <c r="CE4" s="106">
        <v>1</v>
      </c>
      <c r="CF4" s="106">
        <v>1</v>
      </c>
      <c r="CG4" s="106">
        <v>9</v>
      </c>
      <c r="CH4" s="106">
        <v>11</v>
      </c>
      <c r="CI4" s="106">
        <v>9</v>
      </c>
      <c r="CJ4" s="106">
        <v>9</v>
      </c>
      <c r="CK4" s="105">
        <v>82</v>
      </c>
      <c r="CN4" s="84" t="s">
        <v>12</v>
      </c>
      <c r="CO4" s="106">
        <v>1</v>
      </c>
      <c r="CP4" s="106">
        <v>0</v>
      </c>
      <c r="CQ4" s="106">
        <v>10</v>
      </c>
      <c r="CR4" s="106">
        <v>11</v>
      </c>
      <c r="CS4" s="106">
        <v>9</v>
      </c>
      <c r="CT4" s="106">
        <v>0</v>
      </c>
      <c r="CU4" s="105">
        <v>91</v>
      </c>
      <c r="CX4" s="84" t="s">
        <v>12</v>
      </c>
      <c r="CY4" s="106">
        <v>0</v>
      </c>
      <c r="CZ4" s="106">
        <v>1</v>
      </c>
      <c r="DA4" s="106">
        <v>10</v>
      </c>
      <c r="DB4" s="106">
        <v>11</v>
      </c>
      <c r="DC4" s="106">
        <v>0</v>
      </c>
      <c r="DD4" s="106">
        <v>9</v>
      </c>
      <c r="DE4" s="105">
        <v>91</v>
      </c>
    </row>
    <row r="5" spans="1:109" x14ac:dyDescent="0.25">
      <c r="A5" s="12"/>
      <c r="B5" s="16" t="s">
        <v>29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84" t="s">
        <v>29</v>
      </c>
      <c r="M5" s="89">
        <v>0</v>
      </c>
      <c r="N5" s="89">
        <v>1</v>
      </c>
      <c r="O5" s="89">
        <v>7</v>
      </c>
      <c r="P5" s="89">
        <f t="shared" ref="P5:P21" si="4">SUM(M5:O5)</f>
        <v>8</v>
      </c>
      <c r="Q5" s="89">
        <f t="shared" ref="Q5:Q22" si="5">M5/P5*100</f>
        <v>0</v>
      </c>
      <c r="R5" s="89">
        <f t="shared" ref="R5:R22" si="6">N5/P5*100</f>
        <v>12.5</v>
      </c>
      <c r="S5" s="88">
        <f t="shared" ref="S5:S22" si="7">O5/P5*100</f>
        <v>87.5</v>
      </c>
      <c r="T5" s="80"/>
      <c r="V5" s="84" t="s">
        <v>29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29</v>
      </c>
      <c r="AG5" s="106">
        <v>1</v>
      </c>
      <c r="AH5" s="106">
        <v>3</v>
      </c>
      <c r="AI5" s="106">
        <v>4</v>
      </c>
      <c r="AJ5" s="106">
        <v>8</v>
      </c>
      <c r="AK5" s="106">
        <v>13</v>
      </c>
      <c r="AL5" s="106">
        <v>38</v>
      </c>
      <c r="AM5" s="105">
        <v>50</v>
      </c>
      <c r="AP5" s="84" t="s">
        <v>29</v>
      </c>
      <c r="AQ5" s="106">
        <v>4</v>
      </c>
      <c r="AR5" s="106">
        <v>0</v>
      </c>
      <c r="AS5" s="106">
        <v>4</v>
      </c>
      <c r="AT5" s="106">
        <v>8</v>
      </c>
      <c r="AU5" s="106">
        <v>50</v>
      </c>
      <c r="AV5" s="106">
        <v>0</v>
      </c>
      <c r="AW5" s="105">
        <v>50</v>
      </c>
      <c r="AZ5" s="84" t="s">
        <v>29</v>
      </c>
      <c r="BA5" s="106">
        <v>3</v>
      </c>
      <c r="BB5" s="106">
        <v>2</v>
      </c>
      <c r="BC5" s="106">
        <v>4</v>
      </c>
      <c r="BD5" s="106">
        <v>9</v>
      </c>
      <c r="BE5" s="106">
        <v>33</v>
      </c>
      <c r="BF5" s="106">
        <v>22</v>
      </c>
      <c r="BG5" s="105">
        <v>44</v>
      </c>
      <c r="BJ5" s="84" t="s">
        <v>29</v>
      </c>
      <c r="BK5" s="106">
        <v>2</v>
      </c>
      <c r="BL5" s="106">
        <v>3</v>
      </c>
      <c r="BM5" s="106">
        <v>4</v>
      </c>
      <c r="BN5" s="106">
        <v>9</v>
      </c>
      <c r="BO5" s="106">
        <v>22</v>
      </c>
      <c r="BP5" s="106">
        <v>33</v>
      </c>
      <c r="BQ5" s="105">
        <v>44</v>
      </c>
      <c r="BT5" s="84" t="s">
        <v>29</v>
      </c>
      <c r="BU5" s="106">
        <v>2</v>
      </c>
      <c r="BV5" s="106">
        <v>3</v>
      </c>
      <c r="BW5" s="106">
        <v>4</v>
      </c>
      <c r="BX5" s="106">
        <v>9</v>
      </c>
      <c r="BY5" s="106">
        <v>22</v>
      </c>
      <c r="BZ5" s="106">
        <v>33</v>
      </c>
      <c r="CA5" s="105">
        <v>44</v>
      </c>
      <c r="CD5" s="84" t="s">
        <v>29</v>
      </c>
      <c r="CE5" s="106">
        <v>2</v>
      </c>
      <c r="CF5" s="106">
        <v>3</v>
      </c>
      <c r="CG5" s="106">
        <v>4</v>
      </c>
      <c r="CH5" s="106">
        <v>9</v>
      </c>
      <c r="CI5" s="106">
        <v>22</v>
      </c>
      <c r="CJ5" s="106">
        <v>33</v>
      </c>
      <c r="CK5" s="105">
        <v>44</v>
      </c>
      <c r="CN5" s="84" t="s">
        <v>29</v>
      </c>
      <c r="CO5" s="106">
        <v>2</v>
      </c>
      <c r="CP5" s="106">
        <v>3</v>
      </c>
      <c r="CQ5" s="106">
        <v>4</v>
      </c>
      <c r="CR5" s="106">
        <v>9</v>
      </c>
      <c r="CS5" s="106">
        <v>22</v>
      </c>
      <c r="CT5" s="106">
        <v>33</v>
      </c>
      <c r="CU5" s="105">
        <v>44</v>
      </c>
      <c r="CX5" s="84" t="s">
        <v>29</v>
      </c>
      <c r="CY5" s="106">
        <v>0</v>
      </c>
      <c r="CZ5" s="106">
        <v>5</v>
      </c>
      <c r="DA5" s="106">
        <v>4</v>
      </c>
      <c r="DB5" s="106">
        <v>9</v>
      </c>
      <c r="DC5" s="106">
        <v>0</v>
      </c>
      <c r="DD5" s="106">
        <v>56</v>
      </c>
      <c r="DE5" s="105">
        <v>44</v>
      </c>
    </row>
    <row r="6" spans="1:109" x14ac:dyDescent="0.25">
      <c r="A6" s="13"/>
      <c r="B6" s="16" t="s">
        <v>30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84" t="s">
        <v>30</v>
      </c>
      <c r="M6" s="89">
        <v>1</v>
      </c>
      <c r="N6" s="89">
        <v>0</v>
      </c>
      <c r="O6" s="89">
        <v>1</v>
      </c>
      <c r="P6" s="89">
        <f t="shared" si="4"/>
        <v>2</v>
      </c>
      <c r="Q6" s="89">
        <f t="shared" si="5"/>
        <v>50</v>
      </c>
      <c r="R6" s="89">
        <f t="shared" si="6"/>
        <v>0</v>
      </c>
      <c r="S6" s="88">
        <f t="shared" si="7"/>
        <v>50</v>
      </c>
      <c r="T6" s="80"/>
      <c r="V6" s="84" t="s">
        <v>30</v>
      </c>
      <c r="W6" s="106">
        <v>0</v>
      </c>
      <c r="X6" s="106">
        <v>1</v>
      </c>
      <c r="Y6" s="106">
        <v>1</v>
      </c>
      <c r="Z6" s="106">
        <v>2</v>
      </c>
      <c r="AA6" s="106">
        <v>0</v>
      </c>
      <c r="AB6" s="106">
        <v>50</v>
      </c>
      <c r="AC6" s="105">
        <v>50</v>
      </c>
      <c r="AF6" s="84" t="s">
        <v>30</v>
      </c>
      <c r="AG6" s="106">
        <v>0</v>
      </c>
      <c r="AH6" s="106">
        <v>1</v>
      </c>
      <c r="AI6" s="106">
        <v>2</v>
      </c>
      <c r="AJ6" s="106">
        <v>3</v>
      </c>
      <c r="AK6" s="106">
        <v>0</v>
      </c>
      <c r="AL6" s="106">
        <v>33</v>
      </c>
      <c r="AM6" s="105">
        <v>67</v>
      </c>
      <c r="AP6" s="84" t="s">
        <v>30</v>
      </c>
      <c r="AQ6" s="106">
        <v>0</v>
      </c>
      <c r="AR6" s="106">
        <v>1</v>
      </c>
      <c r="AS6" s="106">
        <v>2</v>
      </c>
      <c r="AT6" s="106">
        <v>3</v>
      </c>
      <c r="AU6" s="106">
        <v>0</v>
      </c>
      <c r="AV6" s="106">
        <v>33</v>
      </c>
      <c r="AW6" s="105">
        <v>67</v>
      </c>
      <c r="AZ6" s="84" t="s">
        <v>30</v>
      </c>
      <c r="BA6" s="106">
        <v>0</v>
      </c>
      <c r="BB6" s="106">
        <v>1</v>
      </c>
      <c r="BC6" s="106">
        <v>2</v>
      </c>
      <c r="BD6" s="106">
        <v>3</v>
      </c>
      <c r="BE6" s="106">
        <v>0</v>
      </c>
      <c r="BF6" s="106">
        <v>33</v>
      </c>
      <c r="BG6" s="105">
        <v>67</v>
      </c>
      <c r="BJ6" s="84" t="s">
        <v>30</v>
      </c>
      <c r="BK6" s="106">
        <v>0</v>
      </c>
      <c r="BL6" s="106">
        <v>0</v>
      </c>
      <c r="BM6" s="106">
        <v>2</v>
      </c>
      <c r="BN6" s="106">
        <v>2</v>
      </c>
      <c r="BO6" s="106">
        <v>0</v>
      </c>
      <c r="BP6" s="106">
        <v>0</v>
      </c>
      <c r="BQ6" s="105">
        <v>100</v>
      </c>
      <c r="BT6" s="84" t="s">
        <v>30</v>
      </c>
      <c r="BU6" s="106">
        <v>0</v>
      </c>
      <c r="BV6" s="106">
        <v>0</v>
      </c>
      <c r="BW6" s="106">
        <v>2</v>
      </c>
      <c r="BX6" s="106">
        <v>2</v>
      </c>
      <c r="BY6" s="106">
        <v>0</v>
      </c>
      <c r="BZ6" s="106">
        <v>0</v>
      </c>
      <c r="CA6" s="105">
        <v>100</v>
      </c>
      <c r="CD6" s="84" t="s">
        <v>30</v>
      </c>
      <c r="CE6" s="106">
        <v>0</v>
      </c>
      <c r="CF6" s="106">
        <v>0</v>
      </c>
      <c r="CG6" s="106">
        <v>2</v>
      </c>
      <c r="CH6" s="106">
        <v>2</v>
      </c>
      <c r="CI6" s="106">
        <v>0</v>
      </c>
      <c r="CJ6" s="106">
        <v>0</v>
      </c>
      <c r="CK6" s="105">
        <v>100</v>
      </c>
      <c r="CN6" s="84" t="s">
        <v>30</v>
      </c>
      <c r="CO6" s="106">
        <v>0</v>
      </c>
      <c r="CP6" s="106">
        <v>0</v>
      </c>
      <c r="CQ6" s="106">
        <v>2</v>
      </c>
      <c r="CR6" s="106">
        <v>2</v>
      </c>
      <c r="CS6" s="106">
        <v>0</v>
      </c>
      <c r="CT6" s="106">
        <v>0</v>
      </c>
      <c r="CU6" s="105">
        <v>100</v>
      </c>
      <c r="CX6" s="84" t="s">
        <v>30</v>
      </c>
      <c r="CY6" s="106">
        <v>0</v>
      </c>
      <c r="CZ6" s="106">
        <v>0</v>
      </c>
      <c r="DA6" s="106">
        <v>2</v>
      </c>
      <c r="DB6" s="106">
        <v>2</v>
      </c>
      <c r="DC6" s="106">
        <v>0</v>
      </c>
      <c r="DD6" s="106">
        <v>0</v>
      </c>
      <c r="DE6" s="105">
        <v>100</v>
      </c>
    </row>
    <row r="7" spans="1:109" x14ac:dyDescent="0.25">
      <c r="A7" s="12"/>
      <c r="B7" s="20" t="s">
        <v>31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86" t="s">
        <v>31</v>
      </c>
      <c r="M7" s="89">
        <v>0</v>
      </c>
      <c r="N7" s="89">
        <v>1</v>
      </c>
      <c r="O7" s="89">
        <v>4</v>
      </c>
      <c r="P7" s="89">
        <f t="shared" si="4"/>
        <v>5</v>
      </c>
      <c r="Q7" s="89">
        <f t="shared" si="5"/>
        <v>0</v>
      </c>
      <c r="R7" s="89">
        <f t="shared" si="6"/>
        <v>20</v>
      </c>
      <c r="S7" s="88">
        <f t="shared" si="7"/>
        <v>80</v>
      </c>
      <c r="T7" s="80"/>
      <c r="V7" s="104" t="s">
        <v>31</v>
      </c>
      <c r="W7" s="106">
        <v>0</v>
      </c>
      <c r="X7" s="106">
        <v>1</v>
      </c>
      <c r="Y7" s="106">
        <v>4</v>
      </c>
      <c r="Z7" s="106">
        <v>5</v>
      </c>
      <c r="AA7" s="106">
        <v>0</v>
      </c>
      <c r="AB7" s="106">
        <v>20</v>
      </c>
      <c r="AC7" s="105">
        <v>80</v>
      </c>
      <c r="AF7" s="104" t="s">
        <v>31</v>
      </c>
      <c r="AG7" s="106">
        <v>0</v>
      </c>
      <c r="AH7" s="106">
        <v>1</v>
      </c>
      <c r="AI7" s="106">
        <v>4</v>
      </c>
      <c r="AJ7" s="106">
        <v>5</v>
      </c>
      <c r="AK7" s="106">
        <v>0</v>
      </c>
      <c r="AL7" s="106">
        <v>20</v>
      </c>
      <c r="AM7" s="105">
        <v>80</v>
      </c>
      <c r="AP7" s="104" t="s">
        <v>31</v>
      </c>
      <c r="AQ7" s="106">
        <v>0</v>
      </c>
      <c r="AR7" s="106">
        <v>2</v>
      </c>
      <c r="AS7" s="106">
        <v>4</v>
      </c>
      <c r="AT7" s="106">
        <v>6</v>
      </c>
      <c r="AU7" s="106">
        <v>0</v>
      </c>
      <c r="AV7" s="106">
        <v>33</v>
      </c>
      <c r="AW7" s="105">
        <v>67</v>
      </c>
      <c r="AZ7" s="104" t="s">
        <v>31</v>
      </c>
      <c r="BA7" s="106">
        <v>2</v>
      </c>
      <c r="BB7" s="106">
        <v>1</v>
      </c>
      <c r="BC7" s="106">
        <v>2</v>
      </c>
      <c r="BD7" s="106">
        <v>5</v>
      </c>
      <c r="BE7" s="106">
        <v>40</v>
      </c>
      <c r="BF7" s="106">
        <v>20</v>
      </c>
      <c r="BG7" s="105">
        <v>40</v>
      </c>
      <c r="BJ7" s="104" t="s">
        <v>31</v>
      </c>
      <c r="BK7" s="106">
        <v>1</v>
      </c>
      <c r="BL7" s="106">
        <v>2</v>
      </c>
      <c r="BM7" s="106">
        <v>2</v>
      </c>
      <c r="BN7" s="106">
        <v>5</v>
      </c>
      <c r="BO7" s="106">
        <v>20</v>
      </c>
      <c r="BP7" s="106">
        <v>40</v>
      </c>
      <c r="BQ7" s="105">
        <v>40</v>
      </c>
      <c r="BT7" s="104" t="s">
        <v>31</v>
      </c>
      <c r="BU7" s="106">
        <v>1</v>
      </c>
      <c r="BV7" s="106">
        <v>1</v>
      </c>
      <c r="BW7" s="106">
        <v>3</v>
      </c>
      <c r="BX7" s="106">
        <v>5</v>
      </c>
      <c r="BY7" s="106">
        <v>20</v>
      </c>
      <c r="BZ7" s="106">
        <v>20</v>
      </c>
      <c r="CA7" s="105">
        <v>60</v>
      </c>
      <c r="CD7" s="104" t="s">
        <v>31</v>
      </c>
      <c r="CE7" s="106">
        <v>0</v>
      </c>
      <c r="CF7" s="106">
        <v>2</v>
      </c>
      <c r="CG7" s="106">
        <v>3</v>
      </c>
      <c r="CH7" s="106">
        <v>5</v>
      </c>
      <c r="CI7" s="106">
        <v>0</v>
      </c>
      <c r="CJ7" s="106">
        <v>40</v>
      </c>
      <c r="CK7" s="105">
        <v>60</v>
      </c>
      <c r="CN7" s="104" t="s">
        <v>31</v>
      </c>
      <c r="CO7" s="106">
        <v>0</v>
      </c>
      <c r="CP7" s="106">
        <v>1</v>
      </c>
      <c r="CQ7" s="106">
        <v>3</v>
      </c>
      <c r="CR7" s="106">
        <v>4</v>
      </c>
      <c r="CS7" s="106">
        <v>0</v>
      </c>
      <c r="CT7" s="106">
        <v>25</v>
      </c>
      <c r="CU7" s="105">
        <v>75</v>
      </c>
      <c r="CX7" s="104" t="s">
        <v>31</v>
      </c>
      <c r="CY7" s="106">
        <v>0</v>
      </c>
      <c r="CZ7" s="106">
        <v>2</v>
      </c>
      <c r="DA7" s="106">
        <v>3</v>
      </c>
      <c r="DB7" s="106">
        <v>5</v>
      </c>
      <c r="DC7" s="106">
        <v>0</v>
      </c>
      <c r="DD7" s="106">
        <v>40</v>
      </c>
      <c r="DE7" s="105">
        <v>60</v>
      </c>
    </row>
    <row r="8" spans="1:109" x14ac:dyDescent="0.25">
      <c r="A8" s="12"/>
      <c r="B8" s="20" t="s">
        <v>32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86" t="s">
        <v>32</v>
      </c>
      <c r="M8" s="89">
        <v>1</v>
      </c>
      <c r="N8" s="89">
        <v>2</v>
      </c>
      <c r="O8" s="89">
        <v>1</v>
      </c>
      <c r="P8" s="89">
        <f t="shared" si="4"/>
        <v>4</v>
      </c>
      <c r="Q8" s="89">
        <f t="shared" si="5"/>
        <v>25</v>
      </c>
      <c r="R8" s="89">
        <f t="shared" si="6"/>
        <v>50</v>
      </c>
      <c r="S8" s="88">
        <f t="shared" si="7"/>
        <v>25</v>
      </c>
      <c r="T8" s="80"/>
      <c r="V8" s="104" t="s">
        <v>32</v>
      </c>
      <c r="W8" s="106">
        <v>1</v>
      </c>
      <c r="X8" s="106">
        <v>2</v>
      </c>
      <c r="Y8" s="106">
        <v>1</v>
      </c>
      <c r="Z8" s="106">
        <v>4</v>
      </c>
      <c r="AA8" s="106">
        <v>25</v>
      </c>
      <c r="AB8" s="106">
        <v>50</v>
      </c>
      <c r="AC8" s="105">
        <v>25</v>
      </c>
      <c r="AF8" s="104" t="s">
        <v>32</v>
      </c>
      <c r="AG8" s="106">
        <v>1</v>
      </c>
      <c r="AH8" s="106">
        <v>2</v>
      </c>
      <c r="AI8" s="106">
        <v>1</v>
      </c>
      <c r="AJ8" s="106">
        <v>4</v>
      </c>
      <c r="AK8" s="106">
        <v>25</v>
      </c>
      <c r="AL8" s="106">
        <v>50</v>
      </c>
      <c r="AM8" s="105">
        <v>25</v>
      </c>
      <c r="AP8" s="104" t="s">
        <v>32</v>
      </c>
      <c r="AQ8" s="106">
        <v>1</v>
      </c>
      <c r="AR8" s="106">
        <v>2</v>
      </c>
      <c r="AS8" s="106">
        <v>1</v>
      </c>
      <c r="AT8" s="106">
        <v>4</v>
      </c>
      <c r="AU8" s="106">
        <v>25</v>
      </c>
      <c r="AV8" s="106">
        <v>50</v>
      </c>
      <c r="AW8" s="105">
        <v>25</v>
      </c>
      <c r="AZ8" s="104" t="s">
        <v>32</v>
      </c>
      <c r="BA8" s="106">
        <v>1</v>
      </c>
      <c r="BB8" s="106">
        <v>1</v>
      </c>
      <c r="BC8" s="106">
        <v>2</v>
      </c>
      <c r="BD8" s="106">
        <v>4</v>
      </c>
      <c r="BE8" s="106">
        <v>25</v>
      </c>
      <c r="BF8" s="106">
        <v>25</v>
      </c>
      <c r="BG8" s="105">
        <v>50</v>
      </c>
      <c r="BJ8" s="104" t="s">
        <v>32</v>
      </c>
      <c r="BK8" s="106">
        <v>1</v>
      </c>
      <c r="BL8" s="106">
        <v>1</v>
      </c>
      <c r="BM8" s="106">
        <v>2</v>
      </c>
      <c r="BN8" s="106">
        <v>4</v>
      </c>
      <c r="BO8" s="106">
        <v>25</v>
      </c>
      <c r="BP8" s="106">
        <v>25</v>
      </c>
      <c r="BQ8" s="105">
        <v>50</v>
      </c>
      <c r="BT8" s="104" t="s">
        <v>32</v>
      </c>
      <c r="BU8" s="106">
        <v>0</v>
      </c>
      <c r="BV8" s="106">
        <v>1</v>
      </c>
      <c r="BW8" s="106">
        <v>3</v>
      </c>
      <c r="BX8" s="106">
        <v>4</v>
      </c>
      <c r="BY8" s="106">
        <v>0</v>
      </c>
      <c r="BZ8" s="106">
        <v>25</v>
      </c>
      <c r="CA8" s="105">
        <v>75</v>
      </c>
      <c r="CD8" s="104" t="s">
        <v>32</v>
      </c>
      <c r="CE8" s="106">
        <v>0</v>
      </c>
      <c r="CF8" s="106">
        <v>1</v>
      </c>
      <c r="CG8" s="106">
        <v>3</v>
      </c>
      <c r="CH8" s="106">
        <v>4</v>
      </c>
      <c r="CI8" s="106">
        <v>0</v>
      </c>
      <c r="CJ8" s="106">
        <v>25</v>
      </c>
      <c r="CK8" s="105">
        <v>75</v>
      </c>
      <c r="CN8" s="104" t="s">
        <v>32</v>
      </c>
      <c r="CO8" s="106">
        <v>0</v>
      </c>
      <c r="CP8" s="106">
        <v>1</v>
      </c>
      <c r="CQ8" s="106">
        <v>3</v>
      </c>
      <c r="CR8" s="106">
        <v>4</v>
      </c>
      <c r="CS8" s="106">
        <v>0</v>
      </c>
      <c r="CT8" s="106">
        <v>25</v>
      </c>
      <c r="CU8" s="105">
        <v>75</v>
      </c>
      <c r="CX8" s="104" t="s">
        <v>32</v>
      </c>
      <c r="CY8" s="106">
        <v>0</v>
      </c>
      <c r="CZ8" s="106">
        <v>1</v>
      </c>
      <c r="DA8" s="106">
        <v>3</v>
      </c>
      <c r="DB8" s="106">
        <v>4</v>
      </c>
      <c r="DC8" s="106">
        <v>0</v>
      </c>
      <c r="DD8" s="106">
        <v>25</v>
      </c>
      <c r="DE8" s="105">
        <v>75</v>
      </c>
    </row>
    <row r="9" spans="1:109" x14ac:dyDescent="0.25">
      <c r="A9" s="13"/>
      <c r="B9" s="20" t="s">
        <v>33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86" t="s">
        <v>33</v>
      </c>
      <c r="M9" s="89">
        <v>1</v>
      </c>
      <c r="N9" s="89">
        <v>0</v>
      </c>
      <c r="O9" s="89">
        <v>4</v>
      </c>
      <c r="P9" s="89">
        <f t="shared" si="4"/>
        <v>5</v>
      </c>
      <c r="Q9" s="89">
        <f t="shared" si="5"/>
        <v>20</v>
      </c>
      <c r="R9" s="89">
        <f t="shared" si="6"/>
        <v>0</v>
      </c>
      <c r="S9" s="88">
        <f t="shared" si="7"/>
        <v>80</v>
      </c>
      <c r="T9" s="80"/>
      <c r="V9" s="104" t="s">
        <v>33</v>
      </c>
      <c r="W9" s="106">
        <v>1</v>
      </c>
      <c r="X9" s="106">
        <v>0</v>
      </c>
      <c r="Y9" s="106">
        <v>4</v>
      </c>
      <c r="Z9" s="106">
        <v>5</v>
      </c>
      <c r="AA9" s="106">
        <v>20</v>
      </c>
      <c r="AB9" s="106">
        <v>0</v>
      </c>
      <c r="AC9" s="105">
        <v>80</v>
      </c>
      <c r="AF9" s="104" t="s">
        <v>33</v>
      </c>
      <c r="AG9" s="106">
        <v>1</v>
      </c>
      <c r="AH9" s="106">
        <v>0</v>
      </c>
      <c r="AI9" s="106">
        <v>4</v>
      </c>
      <c r="AJ9" s="106">
        <v>5</v>
      </c>
      <c r="AK9" s="106">
        <v>20</v>
      </c>
      <c r="AL9" s="106">
        <v>0</v>
      </c>
      <c r="AM9" s="105">
        <v>80</v>
      </c>
      <c r="AP9" s="104" t="s">
        <v>33</v>
      </c>
      <c r="AQ9" s="106">
        <v>1</v>
      </c>
      <c r="AR9" s="106">
        <v>0</v>
      </c>
      <c r="AS9" s="106">
        <v>4</v>
      </c>
      <c r="AT9" s="106">
        <v>5</v>
      </c>
      <c r="AU9" s="106">
        <v>20</v>
      </c>
      <c r="AV9" s="106">
        <v>0</v>
      </c>
      <c r="AW9" s="105">
        <v>80</v>
      </c>
      <c r="AZ9" s="104" t="s">
        <v>33</v>
      </c>
      <c r="BA9" s="106">
        <v>1</v>
      </c>
      <c r="BB9" s="106">
        <v>1</v>
      </c>
      <c r="BC9" s="106">
        <v>4</v>
      </c>
      <c r="BD9" s="106">
        <v>6</v>
      </c>
      <c r="BE9" s="106">
        <v>17</v>
      </c>
      <c r="BF9" s="106">
        <v>17</v>
      </c>
      <c r="BG9" s="105">
        <v>67</v>
      </c>
      <c r="BJ9" s="104" t="s">
        <v>33</v>
      </c>
      <c r="BK9" s="106">
        <v>0</v>
      </c>
      <c r="BL9" s="106">
        <v>1</v>
      </c>
      <c r="BM9" s="106">
        <v>4</v>
      </c>
      <c r="BN9" s="106">
        <v>5</v>
      </c>
      <c r="BO9" s="106">
        <v>0</v>
      </c>
      <c r="BP9" s="106">
        <v>20</v>
      </c>
      <c r="BQ9" s="105">
        <v>80</v>
      </c>
      <c r="BT9" s="104" t="s">
        <v>33</v>
      </c>
      <c r="BU9" s="106">
        <v>0</v>
      </c>
      <c r="BV9" s="106">
        <v>0</v>
      </c>
      <c r="BW9" s="106">
        <v>4</v>
      </c>
      <c r="BX9" s="106">
        <v>4</v>
      </c>
      <c r="BY9" s="106">
        <v>0</v>
      </c>
      <c r="BZ9" s="106">
        <v>0</v>
      </c>
      <c r="CA9" s="105">
        <v>100</v>
      </c>
      <c r="CD9" s="104" t="s">
        <v>33</v>
      </c>
      <c r="CE9" s="106">
        <v>1</v>
      </c>
      <c r="CF9" s="106">
        <v>0</v>
      </c>
      <c r="CG9" s="106">
        <v>3</v>
      </c>
      <c r="CH9" s="106">
        <v>4</v>
      </c>
      <c r="CI9" s="106">
        <v>25</v>
      </c>
      <c r="CJ9" s="106">
        <v>0</v>
      </c>
      <c r="CK9" s="105">
        <v>75</v>
      </c>
      <c r="CN9" s="104" t="s">
        <v>33</v>
      </c>
      <c r="CO9" s="106">
        <v>1</v>
      </c>
      <c r="CP9" s="106">
        <v>0</v>
      </c>
      <c r="CQ9" s="106">
        <v>3</v>
      </c>
      <c r="CR9" s="106">
        <v>4</v>
      </c>
      <c r="CS9" s="106">
        <v>25</v>
      </c>
      <c r="CT9" s="106">
        <v>0</v>
      </c>
      <c r="CU9" s="105">
        <v>75</v>
      </c>
      <c r="CX9" s="104" t="s">
        <v>33</v>
      </c>
      <c r="CY9" s="106">
        <v>1</v>
      </c>
      <c r="CZ9" s="106">
        <v>0</v>
      </c>
      <c r="DA9" s="106">
        <v>3</v>
      </c>
      <c r="DB9" s="106">
        <v>4</v>
      </c>
      <c r="DC9" s="106">
        <v>25</v>
      </c>
      <c r="DD9" s="106">
        <v>0</v>
      </c>
      <c r="DE9" s="105">
        <v>75</v>
      </c>
    </row>
    <row r="10" spans="1:109" x14ac:dyDescent="0.25">
      <c r="A10" s="12"/>
      <c r="B10" s="20" t="s">
        <v>34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86" t="s">
        <v>34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T10" s="80"/>
      <c r="V10" s="104" t="s">
        <v>34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34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34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34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  <c r="BJ10" s="104" t="s">
        <v>34</v>
      </c>
      <c r="BK10" s="106">
        <v>0</v>
      </c>
      <c r="BL10" s="106">
        <v>0</v>
      </c>
      <c r="BM10" s="106">
        <v>1</v>
      </c>
      <c r="BN10" s="106">
        <v>1</v>
      </c>
      <c r="BO10" s="106">
        <v>0</v>
      </c>
      <c r="BP10" s="106">
        <v>0</v>
      </c>
      <c r="BQ10" s="105">
        <v>100</v>
      </c>
      <c r="BT10" s="104" t="s">
        <v>34</v>
      </c>
      <c r="BU10" s="106">
        <v>0</v>
      </c>
      <c r="BV10" s="106">
        <v>0</v>
      </c>
      <c r="BW10" s="106">
        <v>1</v>
      </c>
      <c r="BX10" s="106">
        <v>1</v>
      </c>
      <c r="BY10" s="106">
        <v>0</v>
      </c>
      <c r="BZ10" s="106">
        <v>0</v>
      </c>
      <c r="CA10" s="105">
        <v>100</v>
      </c>
      <c r="CD10" s="104" t="s">
        <v>34</v>
      </c>
      <c r="CE10" s="106">
        <v>0</v>
      </c>
      <c r="CF10" s="106">
        <v>0</v>
      </c>
      <c r="CG10" s="106">
        <v>1</v>
      </c>
      <c r="CH10" s="106">
        <v>1</v>
      </c>
      <c r="CI10" s="106">
        <v>0</v>
      </c>
      <c r="CJ10" s="106">
        <v>0</v>
      </c>
      <c r="CK10" s="105">
        <v>100</v>
      </c>
      <c r="CN10" s="104" t="s">
        <v>34</v>
      </c>
      <c r="CO10" s="106">
        <v>0</v>
      </c>
      <c r="CP10" s="106">
        <v>0</v>
      </c>
      <c r="CQ10" s="106">
        <v>1</v>
      </c>
      <c r="CR10" s="106">
        <v>1</v>
      </c>
      <c r="CS10" s="106">
        <v>0</v>
      </c>
      <c r="CT10" s="106">
        <v>0</v>
      </c>
      <c r="CU10" s="105">
        <v>100</v>
      </c>
      <c r="CX10" s="104" t="s">
        <v>34</v>
      </c>
      <c r="CY10" s="106">
        <v>0</v>
      </c>
      <c r="CZ10" s="106">
        <v>0</v>
      </c>
      <c r="DA10" s="106">
        <v>1</v>
      </c>
      <c r="DB10" s="106">
        <v>1</v>
      </c>
      <c r="DC10" s="106">
        <v>0</v>
      </c>
      <c r="DD10" s="106">
        <v>0</v>
      </c>
      <c r="DE10" s="105">
        <v>100</v>
      </c>
    </row>
    <row r="11" spans="1:109" x14ac:dyDescent="0.25">
      <c r="A11" s="13"/>
      <c r="B11" s="20" t="s">
        <v>35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86" t="s">
        <v>35</v>
      </c>
      <c r="M11" s="89">
        <v>1</v>
      </c>
      <c r="N11" s="89">
        <v>0</v>
      </c>
      <c r="O11" s="89">
        <v>6</v>
      </c>
      <c r="P11" s="89">
        <f t="shared" si="4"/>
        <v>7</v>
      </c>
      <c r="Q11" s="89">
        <f t="shared" si="5"/>
        <v>14.285714285714285</v>
      </c>
      <c r="R11" s="89">
        <f t="shared" si="6"/>
        <v>0</v>
      </c>
      <c r="S11" s="88">
        <f t="shared" si="7"/>
        <v>85.714285714285708</v>
      </c>
      <c r="V11" s="104" t="s">
        <v>35</v>
      </c>
      <c r="W11" s="106">
        <v>1</v>
      </c>
      <c r="X11" s="106">
        <v>0</v>
      </c>
      <c r="Y11" s="106">
        <v>6</v>
      </c>
      <c r="Z11" s="106">
        <v>7</v>
      </c>
      <c r="AA11" s="106">
        <v>14</v>
      </c>
      <c r="AB11" s="106">
        <v>0</v>
      </c>
      <c r="AC11" s="105">
        <v>86</v>
      </c>
      <c r="AF11" s="104" t="s">
        <v>35</v>
      </c>
      <c r="AG11" s="106">
        <v>1</v>
      </c>
      <c r="AH11" s="106">
        <v>0</v>
      </c>
      <c r="AI11" s="106">
        <v>6</v>
      </c>
      <c r="AJ11" s="106">
        <v>7</v>
      </c>
      <c r="AK11" s="106">
        <v>14</v>
      </c>
      <c r="AL11" s="106">
        <v>0</v>
      </c>
      <c r="AM11" s="105">
        <v>86</v>
      </c>
      <c r="AP11" s="104" t="s">
        <v>35</v>
      </c>
      <c r="AQ11" s="106">
        <v>1</v>
      </c>
      <c r="AR11" s="106">
        <v>0</v>
      </c>
      <c r="AS11" s="106">
        <v>6</v>
      </c>
      <c r="AT11" s="106">
        <v>7</v>
      </c>
      <c r="AU11" s="106">
        <v>14</v>
      </c>
      <c r="AV11" s="106">
        <v>0</v>
      </c>
      <c r="AW11" s="105">
        <v>86</v>
      </c>
      <c r="AZ11" s="104" t="s">
        <v>35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  <c r="BJ11" s="104" t="s">
        <v>35</v>
      </c>
      <c r="BK11" s="106">
        <v>0</v>
      </c>
      <c r="BL11" s="106">
        <v>1</v>
      </c>
      <c r="BM11" s="106">
        <v>6</v>
      </c>
      <c r="BN11" s="106">
        <v>7</v>
      </c>
      <c r="BO11" s="106">
        <v>0</v>
      </c>
      <c r="BP11" s="106">
        <v>14</v>
      </c>
      <c r="BQ11" s="105">
        <v>86</v>
      </c>
      <c r="BT11" s="104" t="s">
        <v>35</v>
      </c>
      <c r="BU11" s="106">
        <v>1</v>
      </c>
      <c r="BV11" s="106">
        <v>0</v>
      </c>
      <c r="BW11" s="106">
        <v>6</v>
      </c>
      <c r="BX11" s="106">
        <v>7</v>
      </c>
      <c r="BY11" s="106">
        <v>14</v>
      </c>
      <c r="BZ11" s="106">
        <v>0</v>
      </c>
      <c r="CA11" s="105">
        <v>86</v>
      </c>
      <c r="CD11" s="104" t="s">
        <v>35</v>
      </c>
      <c r="CE11" s="106">
        <v>1</v>
      </c>
      <c r="CF11" s="106">
        <v>0</v>
      </c>
      <c r="CG11" s="106">
        <v>6</v>
      </c>
      <c r="CH11" s="106">
        <v>7</v>
      </c>
      <c r="CI11" s="106">
        <v>14</v>
      </c>
      <c r="CJ11" s="106">
        <v>0</v>
      </c>
      <c r="CK11" s="105">
        <v>86</v>
      </c>
      <c r="CN11" s="104" t="s">
        <v>35</v>
      </c>
      <c r="CO11" s="106">
        <v>1</v>
      </c>
      <c r="CP11" s="106">
        <v>0</v>
      </c>
      <c r="CQ11" s="106">
        <v>6</v>
      </c>
      <c r="CR11" s="106">
        <v>7</v>
      </c>
      <c r="CS11" s="106">
        <v>14</v>
      </c>
      <c r="CT11" s="106">
        <v>0</v>
      </c>
      <c r="CU11" s="105">
        <v>86</v>
      </c>
      <c r="CX11" s="104" t="s">
        <v>35</v>
      </c>
      <c r="CY11" s="106">
        <v>0</v>
      </c>
      <c r="CZ11" s="106">
        <v>1</v>
      </c>
      <c r="DA11" s="106">
        <v>6</v>
      </c>
      <c r="DB11" s="106">
        <v>7</v>
      </c>
      <c r="DC11" s="106">
        <v>0</v>
      </c>
      <c r="DD11" s="106">
        <v>14</v>
      </c>
      <c r="DE11" s="105">
        <v>86</v>
      </c>
    </row>
    <row r="12" spans="1:109" x14ac:dyDescent="0.25">
      <c r="A12" s="13"/>
      <c r="B12" s="20" t="s">
        <v>36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36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36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36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36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36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  <c r="BJ12" s="104" t="s">
        <v>36</v>
      </c>
      <c r="BK12" s="106">
        <v>0</v>
      </c>
      <c r="BL12" s="106">
        <v>0</v>
      </c>
      <c r="BM12" s="106">
        <v>6</v>
      </c>
      <c r="BN12" s="106">
        <v>6</v>
      </c>
      <c r="BO12" s="106">
        <v>0</v>
      </c>
      <c r="BP12" s="106">
        <v>0</v>
      </c>
      <c r="BQ12" s="105">
        <v>100</v>
      </c>
      <c r="BT12" s="104" t="s">
        <v>36</v>
      </c>
      <c r="BU12" s="106">
        <v>0</v>
      </c>
      <c r="BV12" s="106">
        <v>0</v>
      </c>
      <c r="BW12" s="106">
        <v>6</v>
      </c>
      <c r="BX12" s="106">
        <v>6</v>
      </c>
      <c r="BY12" s="106">
        <v>0</v>
      </c>
      <c r="BZ12" s="106">
        <v>0</v>
      </c>
      <c r="CA12" s="105">
        <v>100</v>
      </c>
      <c r="CD12" s="104" t="s">
        <v>36</v>
      </c>
      <c r="CE12" s="106">
        <v>0</v>
      </c>
      <c r="CF12" s="106">
        <v>0</v>
      </c>
      <c r="CG12" s="106">
        <v>6</v>
      </c>
      <c r="CH12" s="106">
        <v>6</v>
      </c>
      <c r="CI12" s="106">
        <v>0</v>
      </c>
      <c r="CJ12" s="106">
        <v>0</v>
      </c>
      <c r="CK12" s="105">
        <v>100</v>
      </c>
      <c r="CN12" s="104" t="s">
        <v>36</v>
      </c>
      <c r="CO12" s="106">
        <v>1</v>
      </c>
      <c r="CP12" s="106">
        <v>0</v>
      </c>
      <c r="CQ12" s="106">
        <v>5</v>
      </c>
      <c r="CR12" s="106">
        <v>6</v>
      </c>
      <c r="CS12" s="106">
        <v>17</v>
      </c>
      <c r="CT12" s="106">
        <v>0</v>
      </c>
      <c r="CU12" s="105">
        <v>83</v>
      </c>
      <c r="CX12" s="104" t="s">
        <v>36</v>
      </c>
      <c r="CY12" s="106">
        <v>1</v>
      </c>
      <c r="CZ12" s="106">
        <v>0</v>
      </c>
      <c r="DA12" s="106">
        <v>5</v>
      </c>
      <c r="DB12" s="106">
        <v>6</v>
      </c>
      <c r="DC12" s="106">
        <v>17</v>
      </c>
      <c r="DD12" s="106">
        <v>0</v>
      </c>
      <c r="DE12" s="105">
        <v>83</v>
      </c>
    </row>
    <row r="13" spans="1:109" x14ac:dyDescent="0.25">
      <c r="A13" s="12"/>
      <c r="B13" s="20" t="s">
        <v>37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37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37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37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37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37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  <c r="BJ13" s="104" t="s">
        <v>37</v>
      </c>
      <c r="BK13" s="106">
        <v>0</v>
      </c>
      <c r="BL13" s="106">
        <v>0</v>
      </c>
      <c r="BM13" s="106">
        <v>5</v>
      </c>
      <c r="BN13" s="106">
        <v>5</v>
      </c>
      <c r="BO13" s="106">
        <v>0</v>
      </c>
      <c r="BP13" s="106">
        <v>0</v>
      </c>
      <c r="BQ13" s="105">
        <v>100</v>
      </c>
      <c r="BT13" s="104" t="s">
        <v>37</v>
      </c>
      <c r="BU13" s="106">
        <v>0</v>
      </c>
      <c r="BV13" s="106">
        <v>0</v>
      </c>
      <c r="BW13" s="106">
        <v>5</v>
      </c>
      <c r="BX13" s="106">
        <v>5</v>
      </c>
      <c r="BY13" s="106">
        <v>0</v>
      </c>
      <c r="BZ13" s="106">
        <v>0</v>
      </c>
      <c r="CA13" s="105">
        <v>100</v>
      </c>
      <c r="CD13" s="104" t="s">
        <v>37</v>
      </c>
      <c r="CE13" s="106">
        <v>0</v>
      </c>
      <c r="CF13" s="106">
        <v>0</v>
      </c>
      <c r="CG13" s="106">
        <v>5</v>
      </c>
      <c r="CH13" s="106">
        <v>5</v>
      </c>
      <c r="CI13" s="106">
        <v>0</v>
      </c>
      <c r="CJ13" s="106">
        <v>0</v>
      </c>
      <c r="CK13" s="105">
        <v>100</v>
      </c>
      <c r="CN13" s="104" t="s">
        <v>37</v>
      </c>
      <c r="CO13" s="106">
        <v>0</v>
      </c>
      <c r="CP13" s="106">
        <v>0</v>
      </c>
      <c r="CQ13" s="106">
        <v>5</v>
      </c>
      <c r="CR13" s="106">
        <v>5</v>
      </c>
      <c r="CS13" s="106">
        <v>0</v>
      </c>
      <c r="CT13" s="106">
        <v>0</v>
      </c>
      <c r="CU13" s="105">
        <v>100</v>
      </c>
      <c r="CX13" s="104" t="s">
        <v>37</v>
      </c>
      <c r="CY13" s="106">
        <v>0</v>
      </c>
      <c r="CZ13" s="106">
        <v>0</v>
      </c>
      <c r="DA13" s="106">
        <v>5</v>
      </c>
      <c r="DB13" s="106">
        <v>5</v>
      </c>
      <c r="DC13" s="106">
        <v>0</v>
      </c>
      <c r="DD13" s="106">
        <v>0</v>
      </c>
      <c r="DE13" s="105">
        <v>100</v>
      </c>
    </row>
    <row r="14" spans="1:109" x14ac:dyDescent="0.25">
      <c r="A14" s="12"/>
      <c r="B14" s="20" t="s">
        <v>38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86" t="s">
        <v>38</v>
      </c>
      <c r="M14" s="89">
        <v>3</v>
      </c>
      <c r="N14" s="89">
        <v>1</v>
      </c>
      <c r="O14" s="89">
        <v>4</v>
      </c>
      <c r="P14" s="89">
        <f t="shared" si="4"/>
        <v>8</v>
      </c>
      <c r="Q14" s="89">
        <f t="shared" si="5"/>
        <v>37.5</v>
      </c>
      <c r="R14" s="89">
        <f t="shared" si="6"/>
        <v>12.5</v>
      </c>
      <c r="S14" s="88">
        <f t="shared" si="7"/>
        <v>50</v>
      </c>
      <c r="V14" s="104" t="s">
        <v>38</v>
      </c>
      <c r="W14" s="106"/>
      <c r="X14" s="106"/>
      <c r="Y14" s="106"/>
      <c r="Z14" s="106"/>
      <c r="AA14" s="106"/>
      <c r="AB14" s="106"/>
      <c r="AC14" s="105"/>
      <c r="AF14" s="104" t="s">
        <v>38</v>
      </c>
      <c r="AG14" s="106">
        <v>0</v>
      </c>
      <c r="AH14" s="106">
        <v>1</v>
      </c>
      <c r="AI14" s="106">
        <v>7</v>
      </c>
      <c r="AJ14" s="106">
        <v>8</v>
      </c>
      <c r="AK14" s="106">
        <v>0</v>
      </c>
      <c r="AL14" s="106">
        <v>13</v>
      </c>
      <c r="AM14" s="105">
        <v>88</v>
      </c>
      <c r="AP14" s="104" t="s">
        <v>38</v>
      </c>
      <c r="AQ14" s="106">
        <v>0</v>
      </c>
      <c r="AR14" s="106">
        <v>1</v>
      </c>
      <c r="AS14" s="106">
        <v>7</v>
      </c>
      <c r="AT14" s="106">
        <v>8</v>
      </c>
      <c r="AU14" s="106">
        <v>0</v>
      </c>
      <c r="AV14" s="106">
        <v>13</v>
      </c>
      <c r="AW14" s="105">
        <v>88</v>
      </c>
      <c r="AZ14" s="104" t="s">
        <v>38</v>
      </c>
      <c r="BA14" s="106">
        <v>0</v>
      </c>
      <c r="BB14" s="106">
        <v>1</v>
      </c>
      <c r="BC14" s="106">
        <v>7</v>
      </c>
      <c r="BD14" s="106">
        <v>8</v>
      </c>
      <c r="BE14" s="106">
        <v>0</v>
      </c>
      <c r="BF14" s="106">
        <v>13</v>
      </c>
      <c r="BG14" s="105">
        <v>88</v>
      </c>
      <c r="BJ14" s="104" t="s">
        <v>38</v>
      </c>
      <c r="BK14" s="106">
        <v>0</v>
      </c>
      <c r="BL14" s="106">
        <v>1</v>
      </c>
      <c r="BM14" s="106">
        <v>7</v>
      </c>
      <c r="BN14" s="106">
        <v>8</v>
      </c>
      <c r="BO14" s="106">
        <v>0</v>
      </c>
      <c r="BP14" s="106">
        <v>13</v>
      </c>
      <c r="BQ14" s="105">
        <v>88</v>
      </c>
      <c r="BT14" s="104" t="s">
        <v>38</v>
      </c>
      <c r="BU14" s="106">
        <v>0</v>
      </c>
      <c r="BV14" s="106">
        <v>1</v>
      </c>
      <c r="BW14" s="106">
        <v>7</v>
      </c>
      <c r="BX14" s="106">
        <v>8</v>
      </c>
      <c r="BY14" s="106">
        <v>0</v>
      </c>
      <c r="BZ14" s="106">
        <v>13</v>
      </c>
      <c r="CA14" s="105">
        <v>88</v>
      </c>
      <c r="CD14" s="104" t="s">
        <v>38</v>
      </c>
      <c r="CE14" s="106">
        <v>0</v>
      </c>
      <c r="CF14" s="106">
        <v>1</v>
      </c>
      <c r="CG14" s="106">
        <v>7</v>
      </c>
      <c r="CH14" s="106">
        <v>8</v>
      </c>
      <c r="CI14" s="106">
        <v>0</v>
      </c>
      <c r="CJ14" s="106">
        <v>13</v>
      </c>
      <c r="CK14" s="105">
        <v>88</v>
      </c>
      <c r="CN14" s="104" t="s">
        <v>38</v>
      </c>
      <c r="CO14" s="106">
        <v>0</v>
      </c>
      <c r="CP14" s="106">
        <v>0</v>
      </c>
      <c r="CQ14" s="106">
        <v>7</v>
      </c>
      <c r="CR14" s="106">
        <v>7</v>
      </c>
      <c r="CS14" s="106">
        <v>0</v>
      </c>
      <c r="CT14" s="106">
        <v>0</v>
      </c>
      <c r="CU14" s="105">
        <v>100</v>
      </c>
      <c r="CX14" s="104" t="s">
        <v>38</v>
      </c>
      <c r="CY14" s="106">
        <v>0</v>
      </c>
      <c r="CZ14" s="106">
        <v>0</v>
      </c>
      <c r="DA14" s="106">
        <v>7</v>
      </c>
      <c r="DB14" s="106">
        <v>7</v>
      </c>
      <c r="DC14" s="106">
        <v>0</v>
      </c>
      <c r="DD14" s="106">
        <v>0</v>
      </c>
      <c r="DE14" s="105">
        <v>100</v>
      </c>
    </row>
    <row r="15" spans="1:109" x14ac:dyDescent="0.25">
      <c r="A15" s="12"/>
      <c r="B15" s="20" t="s">
        <v>39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86" t="s">
        <v>39</v>
      </c>
      <c r="M15" s="89">
        <v>0</v>
      </c>
      <c r="N15" s="89">
        <v>2</v>
      </c>
      <c r="O15" s="89">
        <v>5</v>
      </c>
      <c r="P15" s="89">
        <f t="shared" si="4"/>
        <v>7</v>
      </c>
      <c r="Q15" s="89">
        <f t="shared" si="5"/>
        <v>0</v>
      </c>
      <c r="R15" s="89">
        <f t="shared" si="6"/>
        <v>28.571428571428569</v>
      </c>
      <c r="S15" s="88">
        <f t="shared" si="7"/>
        <v>71.428571428571431</v>
      </c>
      <c r="V15" s="104" t="s">
        <v>39</v>
      </c>
      <c r="W15" s="106">
        <v>0</v>
      </c>
      <c r="X15" s="106">
        <v>2</v>
      </c>
      <c r="Y15" s="106">
        <v>5</v>
      </c>
      <c r="Z15" s="106">
        <v>7</v>
      </c>
      <c r="AA15" s="106">
        <v>0</v>
      </c>
      <c r="AB15" s="106">
        <v>29</v>
      </c>
      <c r="AC15" s="105">
        <v>71</v>
      </c>
      <c r="AF15" s="104" t="s">
        <v>39</v>
      </c>
      <c r="AG15" s="106">
        <v>0</v>
      </c>
      <c r="AH15" s="106">
        <v>0</v>
      </c>
      <c r="AI15" s="106">
        <v>7</v>
      </c>
      <c r="AJ15" s="106">
        <v>7</v>
      </c>
      <c r="AK15" s="106">
        <v>0</v>
      </c>
      <c r="AL15" s="106">
        <v>0</v>
      </c>
      <c r="AM15" s="105">
        <v>100</v>
      </c>
      <c r="AP15" s="104" t="s">
        <v>39</v>
      </c>
      <c r="AQ15" s="106">
        <v>0</v>
      </c>
      <c r="AR15" s="106">
        <v>0</v>
      </c>
      <c r="AS15" s="106">
        <v>6</v>
      </c>
      <c r="AT15" s="106">
        <v>6</v>
      </c>
      <c r="AU15" s="106">
        <v>0</v>
      </c>
      <c r="AV15" s="106">
        <v>0</v>
      </c>
      <c r="AW15" s="105">
        <v>100</v>
      </c>
      <c r="AZ15" s="104" t="s">
        <v>39</v>
      </c>
      <c r="BA15" s="106">
        <v>0</v>
      </c>
      <c r="BB15" s="106">
        <v>0</v>
      </c>
      <c r="BC15" s="106">
        <v>6</v>
      </c>
      <c r="BD15" s="106">
        <v>6</v>
      </c>
      <c r="BE15" s="106">
        <v>0</v>
      </c>
      <c r="BF15" s="106">
        <v>0</v>
      </c>
      <c r="BG15" s="105">
        <v>100</v>
      </c>
      <c r="BJ15" s="104" t="s">
        <v>39</v>
      </c>
      <c r="BK15" s="106">
        <v>0</v>
      </c>
      <c r="BL15" s="106">
        <v>0</v>
      </c>
      <c r="BM15" s="106">
        <v>6</v>
      </c>
      <c r="BN15" s="106">
        <v>6</v>
      </c>
      <c r="BO15" s="106">
        <v>0</v>
      </c>
      <c r="BP15" s="106">
        <v>0</v>
      </c>
      <c r="BQ15" s="105">
        <v>100</v>
      </c>
      <c r="BT15" s="104" t="s">
        <v>39</v>
      </c>
      <c r="BU15" s="106">
        <v>0</v>
      </c>
      <c r="BV15" s="106">
        <v>0</v>
      </c>
      <c r="BW15" s="106">
        <v>6</v>
      </c>
      <c r="BX15" s="106">
        <v>6</v>
      </c>
      <c r="BY15" s="106">
        <v>0</v>
      </c>
      <c r="BZ15" s="106">
        <v>0</v>
      </c>
      <c r="CA15" s="105">
        <v>100</v>
      </c>
      <c r="CD15" s="104" t="s">
        <v>39</v>
      </c>
      <c r="CE15" s="106">
        <v>0</v>
      </c>
      <c r="CF15" s="106">
        <v>0</v>
      </c>
      <c r="CG15" s="106">
        <v>6</v>
      </c>
      <c r="CH15" s="106">
        <v>6</v>
      </c>
      <c r="CI15" s="106">
        <v>0</v>
      </c>
      <c r="CJ15" s="106">
        <v>0</v>
      </c>
      <c r="CK15" s="105">
        <v>100</v>
      </c>
      <c r="CN15" s="104" t="s">
        <v>39</v>
      </c>
      <c r="CO15" s="106">
        <v>0</v>
      </c>
      <c r="CP15" s="106">
        <v>0</v>
      </c>
      <c r="CQ15" s="106">
        <v>6</v>
      </c>
      <c r="CR15" s="106">
        <v>6</v>
      </c>
      <c r="CS15" s="106">
        <v>0</v>
      </c>
      <c r="CT15" s="106">
        <v>0</v>
      </c>
      <c r="CU15" s="105">
        <v>100</v>
      </c>
      <c r="CX15" s="104" t="s">
        <v>39</v>
      </c>
      <c r="CY15" s="106">
        <v>0</v>
      </c>
      <c r="CZ15" s="106">
        <v>0</v>
      </c>
      <c r="DA15" s="106">
        <v>6</v>
      </c>
      <c r="DB15" s="106">
        <v>6</v>
      </c>
      <c r="DC15" s="106">
        <v>0</v>
      </c>
      <c r="DD15" s="106">
        <v>0</v>
      </c>
      <c r="DE15" s="105">
        <v>100</v>
      </c>
    </row>
    <row r="16" spans="1:109" x14ac:dyDescent="0.25">
      <c r="A16" s="13"/>
      <c r="B16" s="20" t="s">
        <v>40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86" t="s">
        <v>40</v>
      </c>
      <c r="M16" s="89">
        <v>2</v>
      </c>
      <c r="N16" s="89">
        <v>0</v>
      </c>
      <c r="O16" s="89">
        <v>5</v>
      </c>
      <c r="P16" s="89">
        <f t="shared" si="4"/>
        <v>7</v>
      </c>
      <c r="Q16" s="89">
        <f t="shared" si="5"/>
        <v>28.571428571428569</v>
      </c>
      <c r="R16" s="89">
        <f t="shared" si="6"/>
        <v>0</v>
      </c>
      <c r="S16" s="88">
        <f t="shared" si="7"/>
        <v>71.428571428571431</v>
      </c>
      <c r="V16" s="104" t="s">
        <v>40</v>
      </c>
      <c r="W16" s="106">
        <v>2</v>
      </c>
      <c r="X16" s="106">
        <v>0</v>
      </c>
      <c r="Y16" s="106">
        <v>5</v>
      </c>
      <c r="Z16" s="106">
        <v>7</v>
      </c>
      <c r="AA16" s="106">
        <v>29</v>
      </c>
      <c r="AB16" s="106">
        <v>0</v>
      </c>
      <c r="AC16" s="105">
        <v>71</v>
      </c>
      <c r="AF16" s="104" t="s">
        <v>40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40</v>
      </c>
      <c r="AQ16" s="106">
        <v>0</v>
      </c>
      <c r="AR16" s="106">
        <v>0</v>
      </c>
      <c r="AS16" s="106">
        <v>6</v>
      </c>
      <c r="AT16" s="106">
        <v>6</v>
      </c>
      <c r="AU16" s="106">
        <v>0</v>
      </c>
      <c r="AV16" s="106">
        <v>0</v>
      </c>
      <c r="AW16" s="105">
        <v>100</v>
      </c>
      <c r="AZ16" s="104" t="s">
        <v>40</v>
      </c>
      <c r="BA16" s="106">
        <v>0</v>
      </c>
      <c r="BB16" s="106">
        <v>0</v>
      </c>
      <c r="BC16" s="106">
        <v>6</v>
      </c>
      <c r="BD16" s="106">
        <v>6</v>
      </c>
      <c r="BE16" s="106">
        <v>0</v>
      </c>
      <c r="BF16" s="106">
        <v>0</v>
      </c>
      <c r="BG16" s="105">
        <v>100</v>
      </c>
      <c r="BJ16" s="104" t="s">
        <v>40</v>
      </c>
      <c r="BK16" s="106">
        <v>0</v>
      </c>
      <c r="BL16" s="106">
        <v>0</v>
      </c>
      <c r="BM16" s="106">
        <v>6</v>
      </c>
      <c r="BN16" s="106">
        <v>6</v>
      </c>
      <c r="BO16" s="106">
        <v>0</v>
      </c>
      <c r="BP16" s="106">
        <v>0</v>
      </c>
      <c r="BQ16" s="105">
        <v>100</v>
      </c>
      <c r="BT16" s="104" t="s">
        <v>40</v>
      </c>
      <c r="BU16" s="106">
        <v>0</v>
      </c>
      <c r="BV16" s="106">
        <v>0</v>
      </c>
      <c r="BW16" s="106">
        <v>6</v>
      </c>
      <c r="BX16" s="106">
        <v>6</v>
      </c>
      <c r="BY16" s="106">
        <v>0</v>
      </c>
      <c r="BZ16" s="106">
        <v>0</v>
      </c>
      <c r="CA16" s="105">
        <v>100</v>
      </c>
      <c r="CD16" s="104" t="s">
        <v>40</v>
      </c>
      <c r="CE16" s="106">
        <v>0</v>
      </c>
      <c r="CF16" s="106">
        <v>0</v>
      </c>
      <c r="CG16" s="106">
        <v>7</v>
      </c>
      <c r="CH16" s="106">
        <v>7</v>
      </c>
      <c r="CI16" s="106">
        <v>0</v>
      </c>
      <c r="CJ16" s="106">
        <v>0</v>
      </c>
      <c r="CK16" s="105">
        <v>100</v>
      </c>
      <c r="CN16" s="104" t="s">
        <v>40</v>
      </c>
      <c r="CO16" s="106">
        <v>0</v>
      </c>
      <c r="CP16" s="106">
        <v>0</v>
      </c>
      <c r="CQ16" s="106">
        <v>7</v>
      </c>
      <c r="CR16" s="106">
        <v>7</v>
      </c>
      <c r="CS16" s="106">
        <v>0</v>
      </c>
      <c r="CT16" s="106">
        <v>0</v>
      </c>
      <c r="CU16" s="105">
        <v>100</v>
      </c>
      <c r="CX16" s="104" t="s">
        <v>40</v>
      </c>
      <c r="CY16" s="106">
        <v>0</v>
      </c>
      <c r="CZ16" s="106">
        <v>0</v>
      </c>
      <c r="DA16" s="106">
        <v>7</v>
      </c>
      <c r="DB16" s="106">
        <v>7</v>
      </c>
      <c r="DC16" s="106">
        <v>0</v>
      </c>
      <c r="DD16" s="106">
        <v>0</v>
      </c>
      <c r="DE16" s="105">
        <v>100</v>
      </c>
    </row>
    <row r="17" spans="2:109" x14ac:dyDescent="0.25">
      <c r="B17" s="20" t="s">
        <v>41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86" t="s">
        <v>41</v>
      </c>
      <c r="M17" s="89">
        <v>3</v>
      </c>
      <c r="N17" s="89">
        <v>3</v>
      </c>
      <c r="O17" s="89">
        <v>4</v>
      </c>
      <c r="P17" s="89">
        <f t="shared" si="4"/>
        <v>10</v>
      </c>
      <c r="Q17" s="89">
        <f t="shared" si="5"/>
        <v>30</v>
      </c>
      <c r="R17" s="89">
        <f t="shared" si="6"/>
        <v>30</v>
      </c>
      <c r="S17" s="88">
        <f t="shared" si="7"/>
        <v>40</v>
      </c>
      <c r="V17" s="104" t="s">
        <v>41</v>
      </c>
      <c r="W17" s="106">
        <v>1</v>
      </c>
      <c r="X17" s="106">
        <v>3</v>
      </c>
      <c r="Y17" s="106">
        <v>5</v>
      </c>
      <c r="Z17" s="106">
        <v>9</v>
      </c>
      <c r="AA17" s="106">
        <v>11</v>
      </c>
      <c r="AB17" s="106">
        <v>33</v>
      </c>
      <c r="AC17" s="105">
        <v>56</v>
      </c>
      <c r="AF17" s="104" t="s">
        <v>41</v>
      </c>
      <c r="AG17" s="106">
        <v>0</v>
      </c>
      <c r="AH17" s="106">
        <v>2</v>
      </c>
      <c r="AI17" s="106">
        <v>8</v>
      </c>
      <c r="AJ17" s="106">
        <v>10</v>
      </c>
      <c r="AK17" s="106">
        <v>0</v>
      </c>
      <c r="AL17" s="106">
        <v>20</v>
      </c>
      <c r="AM17" s="105">
        <v>80</v>
      </c>
      <c r="AP17" s="104" t="s">
        <v>41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41</v>
      </c>
      <c r="BA17" s="106">
        <v>1</v>
      </c>
      <c r="BB17" s="106">
        <v>0</v>
      </c>
      <c r="BC17" s="106">
        <v>9</v>
      </c>
      <c r="BD17" s="106">
        <v>10</v>
      </c>
      <c r="BE17" s="106">
        <v>10</v>
      </c>
      <c r="BF17" s="106">
        <v>0</v>
      </c>
      <c r="BG17" s="105">
        <v>90</v>
      </c>
      <c r="BJ17" s="104" t="s">
        <v>41</v>
      </c>
      <c r="BK17" s="106">
        <v>1</v>
      </c>
      <c r="BL17" s="106">
        <v>0</v>
      </c>
      <c r="BM17" s="106">
        <v>9</v>
      </c>
      <c r="BN17" s="106">
        <v>10</v>
      </c>
      <c r="BO17" s="106">
        <v>10</v>
      </c>
      <c r="BP17" s="106">
        <v>0</v>
      </c>
      <c r="BQ17" s="105">
        <v>90</v>
      </c>
      <c r="BT17" s="104" t="s">
        <v>41</v>
      </c>
      <c r="BU17" s="106">
        <v>1</v>
      </c>
      <c r="BV17" s="106">
        <v>1</v>
      </c>
      <c r="BW17" s="106">
        <v>8</v>
      </c>
      <c r="BX17" s="106">
        <v>10</v>
      </c>
      <c r="BY17" s="106">
        <v>10</v>
      </c>
      <c r="BZ17" s="106">
        <v>10</v>
      </c>
      <c r="CA17" s="105">
        <v>80</v>
      </c>
      <c r="CD17" s="104" t="s">
        <v>41</v>
      </c>
      <c r="CE17" s="106">
        <v>1</v>
      </c>
      <c r="CF17" s="106">
        <v>0</v>
      </c>
      <c r="CG17" s="106">
        <v>9</v>
      </c>
      <c r="CH17" s="106">
        <v>10</v>
      </c>
      <c r="CI17" s="106">
        <v>10</v>
      </c>
      <c r="CJ17" s="106">
        <v>0</v>
      </c>
      <c r="CK17" s="105">
        <v>90</v>
      </c>
      <c r="CN17" s="104" t="s">
        <v>41</v>
      </c>
      <c r="CO17" s="106">
        <v>0</v>
      </c>
      <c r="CP17" s="106">
        <v>0</v>
      </c>
      <c r="CQ17" s="106">
        <v>10</v>
      </c>
      <c r="CR17" s="106">
        <v>10</v>
      </c>
      <c r="CS17" s="106">
        <v>0</v>
      </c>
      <c r="CT17" s="106">
        <v>0</v>
      </c>
      <c r="CU17" s="105">
        <v>100</v>
      </c>
      <c r="CX17" s="104" t="s">
        <v>41</v>
      </c>
      <c r="CY17" s="106">
        <v>0</v>
      </c>
      <c r="CZ17" s="106">
        <v>0</v>
      </c>
      <c r="DA17" s="106">
        <v>10</v>
      </c>
      <c r="DB17" s="106">
        <v>10</v>
      </c>
      <c r="DC17" s="106">
        <v>0</v>
      </c>
      <c r="DD17" s="106">
        <v>0</v>
      </c>
      <c r="DE17" s="105">
        <v>100</v>
      </c>
    </row>
    <row r="18" spans="2:109" s="100" customFormat="1" x14ac:dyDescent="0.25">
      <c r="B18" s="104" t="s">
        <v>90</v>
      </c>
      <c r="C18" s="106"/>
      <c r="D18" s="106"/>
      <c r="E18" s="106"/>
      <c r="F18" s="106"/>
      <c r="G18" s="106"/>
      <c r="H18" s="106"/>
      <c r="I18" s="105"/>
      <c r="L18" s="104" t="s">
        <v>90</v>
      </c>
      <c r="M18" s="106"/>
      <c r="N18" s="106"/>
      <c r="O18" s="106"/>
      <c r="P18" s="106"/>
      <c r="Q18" s="106"/>
      <c r="R18" s="106"/>
      <c r="S18" s="105"/>
      <c r="V18" s="104" t="s">
        <v>90</v>
      </c>
      <c r="W18" s="106">
        <v>0</v>
      </c>
      <c r="X18" s="106">
        <v>2</v>
      </c>
      <c r="Y18" s="106">
        <v>1</v>
      </c>
      <c r="Z18" s="106">
        <v>3</v>
      </c>
      <c r="AA18" s="106">
        <v>0</v>
      </c>
      <c r="AB18" s="106">
        <v>67</v>
      </c>
      <c r="AC18" s="105">
        <v>33</v>
      </c>
      <c r="AF18" s="104" t="s">
        <v>90</v>
      </c>
      <c r="AG18" s="106">
        <v>1</v>
      </c>
      <c r="AH18" s="106">
        <v>1</v>
      </c>
      <c r="AI18" s="106">
        <v>1</v>
      </c>
      <c r="AJ18" s="106">
        <v>3</v>
      </c>
      <c r="AK18" s="106">
        <v>33</v>
      </c>
      <c r="AL18" s="106">
        <v>33</v>
      </c>
      <c r="AM18" s="105">
        <v>33</v>
      </c>
      <c r="AP18" s="104" t="s">
        <v>90</v>
      </c>
      <c r="AQ18" s="106">
        <v>1</v>
      </c>
      <c r="AR18" s="106">
        <v>1</v>
      </c>
      <c r="AS18" s="106">
        <v>1</v>
      </c>
      <c r="AT18" s="106">
        <v>3</v>
      </c>
      <c r="AU18" s="106">
        <v>33</v>
      </c>
      <c r="AV18" s="106">
        <v>33</v>
      </c>
      <c r="AW18" s="105">
        <v>33</v>
      </c>
      <c r="AZ18" s="104" t="s">
        <v>90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  <c r="BJ18" s="104" t="s">
        <v>90</v>
      </c>
      <c r="BK18" s="106">
        <v>2</v>
      </c>
      <c r="BL18" s="106">
        <v>0</v>
      </c>
      <c r="BM18" s="106">
        <v>1</v>
      </c>
      <c r="BN18" s="106">
        <v>3</v>
      </c>
      <c r="BO18" s="106">
        <v>67</v>
      </c>
      <c r="BP18" s="106">
        <v>0</v>
      </c>
      <c r="BQ18" s="105">
        <v>33</v>
      </c>
      <c r="BT18" s="104" t="s">
        <v>90</v>
      </c>
      <c r="BU18" s="106">
        <v>2</v>
      </c>
      <c r="BV18" s="106">
        <v>0</v>
      </c>
      <c r="BW18" s="106">
        <v>1</v>
      </c>
      <c r="BX18" s="106">
        <v>3</v>
      </c>
      <c r="BY18" s="106">
        <v>67</v>
      </c>
      <c r="BZ18" s="106">
        <v>0</v>
      </c>
      <c r="CA18" s="105">
        <v>33</v>
      </c>
      <c r="CD18" s="104" t="s">
        <v>90</v>
      </c>
      <c r="CE18" s="106">
        <v>1</v>
      </c>
      <c r="CF18" s="106">
        <v>1</v>
      </c>
      <c r="CG18" s="106">
        <v>1</v>
      </c>
      <c r="CH18" s="106">
        <v>3</v>
      </c>
      <c r="CI18" s="106">
        <v>33</v>
      </c>
      <c r="CJ18" s="106">
        <v>33</v>
      </c>
      <c r="CK18" s="105">
        <v>33</v>
      </c>
      <c r="CN18" s="104" t="s">
        <v>90</v>
      </c>
      <c r="CO18" s="106">
        <v>1</v>
      </c>
      <c r="CP18" s="106">
        <v>1</v>
      </c>
      <c r="CQ18" s="106">
        <v>1</v>
      </c>
      <c r="CR18" s="106">
        <v>3</v>
      </c>
      <c r="CS18" s="106">
        <v>33</v>
      </c>
      <c r="CT18" s="106">
        <v>33</v>
      </c>
      <c r="CU18" s="105">
        <v>33</v>
      </c>
      <c r="CX18" s="104" t="s">
        <v>90</v>
      </c>
      <c r="CY18" s="106">
        <v>1</v>
      </c>
      <c r="CZ18" s="106">
        <v>1</v>
      </c>
      <c r="DA18" s="106">
        <v>1</v>
      </c>
      <c r="DB18" s="106">
        <v>3</v>
      </c>
      <c r="DC18" s="106">
        <v>33</v>
      </c>
      <c r="DD18" s="106">
        <v>33</v>
      </c>
      <c r="DE18" s="105">
        <v>33</v>
      </c>
    </row>
    <row r="19" spans="2:109" s="100" customFormat="1" x14ac:dyDescent="0.25">
      <c r="B19" s="104" t="s">
        <v>91</v>
      </c>
      <c r="C19" s="106"/>
      <c r="D19" s="106"/>
      <c r="E19" s="106"/>
      <c r="F19" s="106"/>
      <c r="G19" s="106"/>
      <c r="H19" s="106"/>
      <c r="I19" s="105"/>
      <c r="L19" s="104" t="s">
        <v>91</v>
      </c>
      <c r="M19" s="106"/>
      <c r="N19" s="106"/>
      <c r="O19" s="106"/>
      <c r="P19" s="106"/>
      <c r="Q19" s="106"/>
      <c r="R19" s="106"/>
      <c r="S19" s="105"/>
      <c r="V19" s="104" t="s">
        <v>91</v>
      </c>
      <c r="W19" s="106">
        <v>0</v>
      </c>
      <c r="X19" s="106">
        <v>4</v>
      </c>
      <c r="Y19" s="106">
        <v>4</v>
      </c>
      <c r="Z19" s="106">
        <v>8</v>
      </c>
      <c r="AA19" s="106">
        <v>0</v>
      </c>
      <c r="AB19" s="106">
        <v>50</v>
      </c>
      <c r="AC19" s="105">
        <v>50</v>
      </c>
      <c r="AF19" s="104" t="s">
        <v>91</v>
      </c>
      <c r="AG19" s="106">
        <v>0</v>
      </c>
      <c r="AH19" s="106">
        <v>4</v>
      </c>
      <c r="AI19" s="106">
        <v>4</v>
      </c>
      <c r="AJ19" s="106">
        <v>8</v>
      </c>
      <c r="AK19" s="106">
        <v>0</v>
      </c>
      <c r="AL19" s="106">
        <v>50</v>
      </c>
      <c r="AM19" s="105">
        <v>50</v>
      </c>
      <c r="AP19" s="104" t="s">
        <v>91</v>
      </c>
      <c r="AQ19" s="92">
        <v>1</v>
      </c>
      <c r="AR19" s="92">
        <v>3</v>
      </c>
      <c r="AS19" s="92">
        <v>5</v>
      </c>
      <c r="AT19" s="106">
        <v>9</v>
      </c>
      <c r="AU19" s="106">
        <v>11</v>
      </c>
      <c r="AV19" s="106">
        <v>33</v>
      </c>
      <c r="AW19" s="105">
        <v>56</v>
      </c>
      <c r="AZ19" s="104" t="s">
        <v>91</v>
      </c>
      <c r="BA19" s="106">
        <v>1</v>
      </c>
      <c r="BB19" s="106">
        <v>3</v>
      </c>
      <c r="BC19" s="106">
        <v>5</v>
      </c>
      <c r="BD19" s="106">
        <v>9</v>
      </c>
      <c r="BE19" s="106">
        <v>11</v>
      </c>
      <c r="BF19" s="106">
        <v>33</v>
      </c>
      <c r="BG19" s="105">
        <v>56</v>
      </c>
      <c r="BJ19" s="104" t="s">
        <v>91</v>
      </c>
      <c r="BK19" s="106">
        <v>1</v>
      </c>
      <c r="BL19" s="106">
        <v>3</v>
      </c>
      <c r="BM19" s="106">
        <v>5</v>
      </c>
      <c r="BN19" s="106">
        <v>9</v>
      </c>
      <c r="BO19" s="106">
        <v>11</v>
      </c>
      <c r="BP19" s="106">
        <v>33</v>
      </c>
      <c r="BQ19" s="105">
        <v>56</v>
      </c>
      <c r="BT19" s="104" t="s">
        <v>91</v>
      </c>
      <c r="BU19" s="106">
        <v>0</v>
      </c>
      <c r="BV19" s="106">
        <v>0</v>
      </c>
      <c r="BW19" s="106">
        <v>8</v>
      </c>
      <c r="BX19" s="106">
        <v>8</v>
      </c>
      <c r="BY19" s="106">
        <v>0</v>
      </c>
      <c r="BZ19" s="106">
        <v>0</v>
      </c>
      <c r="CA19" s="105">
        <v>100</v>
      </c>
      <c r="CD19" s="104" t="s">
        <v>91</v>
      </c>
      <c r="CE19" s="106">
        <v>1</v>
      </c>
      <c r="CF19" s="106">
        <v>0</v>
      </c>
      <c r="CG19" s="106">
        <v>8</v>
      </c>
      <c r="CH19" s="106">
        <v>9</v>
      </c>
      <c r="CI19" s="106">
        <v>11</v>
      </c>
      <c r="CJ19" s="106">
        <v>0</v>
      </c>
      <c r="CK19" s="105">
        <v>89</v>
      </c>
      <c r="CN19" s="104" t="s">
        <v>91</v>
      </c>
      <c r="CO19" s="106">
        <v>1</v>
      </c>
      <c r="CP19" s="106">
        <v>0</v>
      </c>
      <c r="CQ19" s="106">
        <v>8</v>
      </c>
      <c r="CR19" s="106">
        <v>9</v>
      </c>
      <c r="CS19" s="106">
        <v>11</v>
      </c>
      <c r="CT19" s="106">
        <v>0</v>
      </c>
      <c r="CU19" s="105">
        <v>89</v>
      </c>
      <c r="CX19" s="104" t="s">
        <v>91</v>
      </c>
      <c r="CY19" s="106">
        <v>1</v>
      </c>
      <c r="CZ19" s="106">
        <v>0</v>
      </c>
      <c r="DA19" s="106">
        <v>8</v>
      </c>
      <c r="DB19" s="106">
        <v>9</v>
      </c>
      <c r="DC19" s="106">
        <v>11</v>
      </c>
      <c r="DD19" s="106">
        <v>0</v>
      </c>
      <c r="DE19" s="105">
        <v>89</v>
      </c>
    </row>
    <row r="20" spans="2:109" x14ac:dyDescent="0.25">
      <c r="B20" s="104" t="s">
        <v>63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04" t="s">
        <v>63</v>
      </c>
      <c r="M20" s="92">
        <v>1</v>
      </c>
      <c r="N20" s="92">
        <v>2</v>
      </c>
      <c r="O20" s="92">
        <v>5</v>
      </c>
      <c r="P20" s="89">
        <f t="shared" si="4"/>
        <v>8</v>
      </c>
      <c r="Q20" s="89">
        <f t="shared" si="5"/>
        <v>12.5</v>
      </c>
      <c r="R20" s="89">
        <f t="shared" si="6"/>
        <v>25</v>
      </c>
      <c r="S20" s="88">
        <f t="shared" si="7"/>
        <v>62.5</v>
      </c>
      <c r="V20" s="104" t="s">
        <v>63</v>
      </c>
      <c r="W20" s="92">
        <v>1</v>
      </c>
      <c r="X20" s="92">
        <v>1</v>
      </c>
      <c r="Y20" s="92">
        <v>7</v>
      </c>
      <c r="Z20" s="106">
        <v>9</v>
      </c>
      <c r="AA20" s="106">
        <v>11</v>
      </c>
      <c r="AB20" s="106">
        <v>11</v>
      </c>
      <c r="AC20" s="105">
        <v>78</v>
      </c>
      <c r="AF20" s="104" t="s">
        <v>63</v>
      </c>
      <c r="AG20" s="92">
        <v>1</v>
      </c>
      <c r="AH20" s="92">
        <v>1</v>
      </c>
      <c r="AI20" s="92">
        <v>7</v>
      </c>
      <c r="AJ20" s="106">
        <v>9</v>
      </c>
      <c r="AK20" s="106">
        <v>11</v>
      </c>
      <c r="AL20" s="106">
        <v>11</v>
      </c>
      <c r="AM20" s="105">
        <v>78</v>
      </c>
      <c r="AP20" s="104" t="s">
        <v>63</v>
      </c>
      <c r="AQ20" s="106">
        <v>0</v>
      </c>
      <c r="AR20" s="106">
        <v>2</v>
      </c>
      <c r="AS20" s="106">
        <v>7</v>
      </c>
      <c r="AT20" s="106">
        <v>9</v>
      </c>
      <c r="AU20" s="106">
        <v>0</v>
      </c>
      <c r="AV20" s="106">
        <v>22</v>
      </c>
      <c r="AW20" s="105">
        <v>78</v>
      </c>
      <c r="AZ20" s="104" t="s">
        <v>63</v>
      </c>
      <c r="BA20" s="92">
        <v>0</v>
      </c>
      <c r="BB20" s="92">
        <v>2</v>
      </c>
      <c r="BC20" s="92">
        <v>7</v>
      </c>
      <c r="BD20" s="106">
        <v>9</v>
      </c>
      <c r="BE20" s="106">
        <v>0</v>
      </c>
      <c r="BF20" s="106">
        <v>22</v>
      </c>
      <c r="BG20" s="105">
        <v>78</v>
      </c>
      <c r="BJ20" s="104" t="s">
        <v>63</v>
      </c>
      <c r="BK20" s="92">
        <v>0</v>
      </c>
      <c r="BL20" s="92">
        <v>2</v>
      </c>
      <c r="BM20" s="92">
        <v>7</v>
      </c>
      <c r="BN20" s="106">
        <v>9</v>
      </c>
      <c r="BO20" s="106">
        <v>0</v>
      </c>
      <c r="BP20" s="106">
        <v>22</v>
      </c>
      <c r="BQ20" s="105">
        <v>78</v>
      </c>
      <c r="BT20" s="104" t="s">
        <v>63</v>
      </c>
      <c r="BU20" s="92">
        <v>0</v>
      </c>
      <c r="BV20" s="92">
        <v>1</v>
      </c>
      <c r="BW20" s="92">
        <v>8</v>
      </c>
      <c r="BX20" s="106">
        <v>9</v>
      </c>
      <c r="BY20" s="106">
        <v>0</v>
      </c>
      <c r="BZ20" s="106">
        <v>11</v>
      </c>
      <c r="CA20" s="105">
        <v>89</v>
      </c>
      <c r="CD20" s="104" t="s">
        <v>63</v>
      </c>
      <c r="CE20" s="92">
        <v>0</v>
      </c>
      <c r="CF20" s="92">
        <v>1</v>
      </c>
      <c r="CG20" s="92">
        <v>8</v>
      </c>
      <c r="CH20" s="106">
        <v>9</v>
      </c>
      <c r="CI20" s="106">
        <v>0</v>
      </c>
      <c r="CJ20" s="106">
        <v>11</v>
      </c>
      <c r="CK20" s="105">
        <v>89</v>
      </c>
      <c r="CN20" s="104" t="s">
        <v>63</v>
      </c>
      <c r="CO20" s="92">
        <v>1</v>
      </c>
      <c r="CP20" s="92">
        <v>1</v>
      </c>
      <c r="CQ20" s="92">
        <v>7</v>
      </c>
      <c r="CR20" s="106">
        <v>9</v>
      </c>
      <c r="CS20" s="106">
        <v>11</v>
      </c>
      <c r="CT20" s="106">
        <v>11</v>
      </c>
      <c r="CU20" s="105">
        <v>78</v>
      </c>
      <c r="CX20" s="104" t="s">
        <v>63</v>
      </c>
      <c r="CY20" s="92">
        <v>1</v>
      </c>
      <c r="CZ20" s="92">
        <v>1</v>
      </c>
      <c r="DA20" s="92">
        <v>7</v>
      </c>
      <c r="DB20" s="106">
        <v>9</v>
      </c>
      <c r="DC20" s="106">
        <v>11</v>
      </c>
      <c r="DD20" s="106">
        <v>11</v>
      </c>
      <c r="DE20" s="105">
        <v>78</v>
      </c>
    </row>
    <row r="21" spans="2:109" x14ac:dyDescent="0.25">
      <c r="B21" s="104" t="s">
        <v>95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04" t="s">
        <v>95</v>
      </c>
      <c r="M21" s="89">
        <f>SUM(M4:M17)</f>
        <v>13</v>
      </c>
      <c r="N21" s="89">
        <f t="shared" ref="N21:O21" si="9">SUM(N4:N17)</f>
        <v>12</v>
      </c>
      <c r="O21" s="89">
        <f t="shared" si="9"/>
        <v>60</v>
      </c>
      <c r="P21" s="89">
        <f t="shared" si="4"/>
        <v>85</v>
      </c>
      <c r="Q21" s="89">
        <f t="shared" si="5"/>
        <v>15.294117647058824</v>
      </c>
      <c r="R21" s="89">
        <f t="shared" si="6"/>
        <v>14.117647058823529</v>
      </c>
      <c r="S21" s="88">
        <f t="shared" si="7"/>
        <v>70.588235294117652</v>
      </c>
      <c r="V21" s="104" t="s">
        <v>95</v>
      </c>
      <c r="W21" s="106">
        <v>9</v>
      </c>
      <c r="X21" s="106">
        <v>16</v>
      </c>
      <c r="Y21" s="106">
        <v>60</v>
      </c>
      <c r="Z21" s="106">
        <v>85</v>
      </c>
      <c r="AA21" s="106">
        <v>11</v>
      </c>
      <c r="AB21" s="106">
        <v>19</v>
      </c>
      <c r="AC21" s="105">
        <v>71</v>
      </c>
      <c r="AF21" s="104" t="s">
        <v>95</v>
      </c>
      <c r="AG21" s="106">
        <v>6</v>
      </c>
      <c r="AH21" s="106">
        <v>18</v>
      </c>
      <c r="AI21" s="106">
        <v>73</v>
      </c>
      <c r="AJ21" s="106">
        <v>97</v>
      </c>
      <c r="AK21" s="106">
        <v>6</v>
      </c>
      <c r="AL21" s="106">
        <v>19</v>
      </c>
      <c r="AM21" s="105">
        <v>75</v>
      </c>
      <c r="AP21" s="104" t="s">
        <v>95</v>
      </c>
      <c r="AQ21" s="106">
        <v>10</v>
      </c>
      <c r="AR21" s="106">
        <v>11</v>
      </c>
      <c r="AS21" s="106">
        <v>76</v>
      </c>
      <c r="AT21" s="106">
        <v>97</v>
      </c>
      <c r="AU21" s="106">
        <v>9</v>
      </c>
      <c r="AV21" s="106">
        <v>11</v>
      </c>
      <c r="AW21" s="105">
        <v>78</v>
      </c>
      <c r="AZ21" s="104" t="s">
        <v>95</v>
      </c>
      <c r="BA21" s="106">
        <v>10</v>
      </c>
      <c r="BB21" s="106">
        <v>13</v>
      </c>
      <c r="BC21" s="106">
        <v>74</v>
      </c>
      <c r="BD21" s="106">
        <v>97</v>
      </c>
      <c r="BE21" s="106">
        <v>10</v>
      </c>
      <c r="BF21" s="106">
        <v>13</v>
      </c>
      <c r="BG21" s="105">
        <v>76</v>
      </c>
      <c r="BJ21" s="104" t="s">
        <v>95</v>
      </c>
      <c r="BK21" s="106">
        <v>9</v>
      </c>
      <c r="BL21" s="106">
        <v>13</v>
      </c>
      <c r="BM21" s="106">
        <v>74</v>
      </c>
      <c r="BN21" s="106">
        <v>96</v>
      </c>
      <c r="BO21" s="106">
        <v>9</v>
      </c>
      <c r="BP21" s="106">
        <v>14</v>
      </c>
      <c r="BQ21" s="105">
        <v>77</v>
      </c>
      <c r="BT21" s="104" t="s">
        <v>95</v>
      </c>
      <c r="BU21" s="106">
        <v>8</v>
      </c>
      <c r="BV21" s="106">
        <v>8</v>
      </c>
      <c r="BW21" s="106">
        <v>79</v>
      </c>
      <c r="BX21" s="106">
        <v>95</v>
      </c>
      <c r="BY21" s="106">
        <v>8</v>
      </c>
      <c r="BZ21" s="106">
        <v>8</v>
      </c>
      <c r="CA21" s="105">
        <v>83</v>
      </c>
      <c r="CD21" s="104" t="s">
        <v>95</v>
      </c>
      <c r="CE21" s="106">
        <v>8</v>
      </c>
      <c r="CF21" s="106">
        <v>9</v>
      </c>
      <c r="CG21" s="106">
        <v>80</v>
      </c>
      <c r="CH21" s="106">
        <v>97</v>
      </c>
      <c r="CI21" s="106">
        <v>8</v>
      </c>
      <c r="CJ21" s="106">
        <v>9</v>
      </c>
      <c r="CK21" s="105">
        <v>82</v>
      </c>
      <c r="CN21" s="104" t="s">
        <v>95</v>
      </c>
      <c r="CO21" s="106">
        <v>8</v>
      </c>
      <c r="CP21" s="106">
        <v>6</v>
      </c>
      <c r="CQ21" s="106">
        <v>81</v>
      </c>
      <c r="CR21" s="106">
        <v>95</v>
      </c>
      <c r="CS21" s="106">
        <v>8</v>
      </c>
      <c r="CT21" s="106">
        <v>6</v>
      </c>
      <c r="CU21" s="105">
        <v>85</v>
      </c>
      <c r="CX21" s="104" t="s">
        <v>95</v>
      </c>
      <c r="CY21" s="106">
        <v>4</v>
      </c>
      <c r="CZ21" s="106">
        <v>11</v>
      </c>
      <c r="DA21" s="106">
        <v>81</v>
      </c>
      <c r="DB21" s="106">
        <v>96</v>
      </c>
      <c r="DC21" s="106">
        <v>4</v>
      </c>
      <c r="DD21" s="106">
        <v>11</v>
      </c>
      <c r="DE21" s="105">
        <v>84</v>
      </c>
    </row>
    <row r="22" spans="2:109" x14ac:dyDescent="0.25">
      <c r="B22" s="20" t="s">
        <v>47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86" t="s">
        <v>47</v>
      </c>
      <c r="M22" s="89">
        <f>M20+M21</f>
        <v>14</v>
      </c>
      <c r="N22" s="89">
        <f t="shared" ref="N22:P22" si="11">N20+N21</f>
        <v>14</v>
      </c>
      <c r="O22" s="89">
        <f t="shared" si="11"/>
        <v>65</v>
      </c>
      <c r="P22" s="89">
        <f t="shared" si="11"/>
        <v>93</v>
      </c>
      <c r="Q22" s="89">
        <f t="shared" si="5"/>
        <v>15.053763440860216</v>
      </c>
      <c r="R22" s="89">
        <f t="shared" si="6"/>
        <v>15.053763440860216</v>
      </c>
      <c r="S22" s="88">
        <f t="shared" si="7"/>
        <v>69.892473118279568</v>
      </c>
      <c r="V22" s="104" t="s">
        <v>47</v>
      </c>
      <c r="W22" s="106">
        <v>10</v>
      </c>
      <c r="X22" s="106">
        <v>17</v>
      </c>
      <c r="Y22" s="106">
        <v>67</v>
      </c>
      <c r="Z22" s="106">
        <v>94</v>
      </c>
      <c r="AA22" s="106">
        <v>11</v>
      </c>
      <c r="AB22" s="106">
        <v>18</v>
      </c>
      <c r="AC22" s="105">
        <v>71</v>
      </c>
      <c r="AF22" s="104" t="s">
        <v>47</v>
      </c>
      <c r="AG22" s="106">
        <v>7</v>
      </c>
      <c r="AH22" s="106">
        <v>19</v>
      </c>
      <c r="AI22" s="106">
        <v>80</v>
      </c>
      <c r="AJ22" s="106">
        <v>106</v>
      </c>
      <c r="AK22" s="106">
        <v>7</v>
      </c>
      <c r="AL22" s="106">
        <v>18</v>
      </c>
      <c r="AM22" s="105">
        <v>75</v>
      </c>
      <c r="AP22" s="104" t="s">
        <v>47</v>
      </c>
      <c r="AQ22" s="106">
        <v>10</v>
      </c>
      <c r="AR22" s="106">
        <v>13</v>
      </c>
      <c r="AS22" s="106">
        <v>83</v>
      </c>
      <c r="AT22" s="106">
        <v>106</v>
      </c>
      <c r="AU22" s="106">
        <v>9</v>
      </c>
      <c r="AV22" s="106">
        <v>12</v>
      </c>
      <c r="AW22" s="105">
        <v>78</v>
      </c>
      <c r="AZ22" s="104" t="s">
        <v>47</v>
      </c>
      <c r="BA22" s="106">
        <v>10</v>
      </c>
      <c r="BB22" s="106">
        <v>15</v>
      </c>
      <c r="BC22" s="106">
        <v>81</v>
      </c>
      <c r="BD22" s="106">
        <v>106</v>
      </c>
      <c r="BE22" s="106">
        <v>9</v>
      </c>
      <c r="BF22" s="106">
        <v>14</v>
      </c>
      <c r="BG22" s="105">
        <v>76</v>
      </c>
      <c r="BJ22" s="104" t="s">
        <v>47</v>
      </c>
      <c r="BK22" s="106">
        <v>9</v>
      </c>
      <c r="BL22" s="106">
        <v>15</v>
      </c>
      <c r="BM22" s="106">
        <v>81</v>
      </c>
      <c r="BN22" s="106">
        <v>105</v>
      </c>
      <c r="BO22" s="106">
        <v>9</v>
      </c>
      <c r="BP22" s="106">
        <v>14</v>
      </c>
      <c r="BQ22" s="105">
        <v>77</v>
      </c>
      <c r="BT22" s="104" t="s">
        <v>47</v>
      </c>
      <c r="BU22" s="106">
        <v>8</v>
      </c>
      <c r="BV22" s="106">
        <v>9</v>
      </c>
      <c r="BW22" s="106">
        <v>87</v>
      </c>
      <c r="BX22" s="106">
        <v>104</v>
      </c>
      <c r="BY22" s="106">
        <v>8</v>
      </c>
      <c r="BZ22" s="106">
        <v>9</v>
      </c>
      <c r="CA22" s="105">
        <v>84</v>
      </c>
      <c r="CD22" s="104" t="s">
        <v>47</v>
      </c>
      <c r="CE22" s="106">
        <v>8</v>
      </c>
      <c r="CF22" s="106">
        <v>10</v>
      </c>
      <c r="CG22" s="106">
        <v>88</v>
      </c>
      <c r="CH22" s="106">
        <v>106</v>
      </c>
      <c r="CI22" s="106">
        <v>8</v>
      </c>
      <c r="CJ22" s="106">
        <v>9</v>
      </c>
      <c r="CK22" s="105">
        <v>83</v>
      </c>
      <c r="CN22" s="104" t="s">
        <v>47</v>
      </c>
      <c r="CO22" s="106">
        <v>9</v>
      </c>
      <c r="CP22" s="106">
        <v>7</v>
      </c>
      <c r="CQ22" s="106">
        <v>88</v>
      </c>
      <c r="CR22" s="106">
        <v>104</v>
      </c>
      <c r="CS22" s="106">
        <v>9</v>
      </c>
      <c r="CT22" s="106">
        <v>7</v>
      </c>
      <c r="CU22" s="105">
        <v>85</v>
      </c>
      <c r="CX22" s="104" t="s">
        <v>47</v>
      </c>
      <c r="CY22" s="106">
        <v>5</v>
      </c>
      <c r="CZ22" s="106">
        <v>12</v>
      </c>
      <c r="DA22" s="106">
        <v>88</v>
      </c>
      <c r="DB22" s="106">
        <v>105</v>
      </c>
      <c r="DC22" s="106">
        <v>5</v>
      </c>
      <c r="DD22" s="106">
        <v>11</v>
      </c>
      <c r="DE22" s="105">
        <v>84</v>
      </c>
    </row>
    <row r="23" spans="2:109" x14ac:dyDescent="0.25">
      <c r="B23" s="18"/>
      <c r="L23" s="85"/>
      <c r="V23" s="85"/>
      <c r="AF23" s="85"/>
      <c r="AP23" s="85"/>
      <c r="AS23" s="128"/>
      <c r="AT23" s="128"/>
      <c r="AZ23" s="85"/>
      <c r="BJ23" s="85"/>
      <c r="BT23" s="85"/>
      <c r="CD23" s="85"/>
      <c r="CN23" s="85"/>
      <c r="CX23" s="85"/>
    </row>
  </sheetData>
  <mergeCells count="11">
    <mergeCell ref="CY1:DE1"/>
    <mergeCell ref="CO1:CU1"/>
    <mergeCell ref="CE1:CK1"/>
    <mergeCell ref="BU1:CA1"/>
    <mergeCell ref="BK1:BQ1"/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3"/>
  <sheetViews>
    <sheetView topLeftCell="CX1" zoomScaleNormal="100" workbookViewId="0">
      <selection activeCell="DR1" sqref="DR1:DR1048576"/>
    </sheetView>
  </sheetViews>
  <sheetFormatPr defaultRowHeight="15" x14ac:dyDescent="0.2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75" customWidth="1"/>
    <col min="15" max="17" width="7.5703125" style="75" bestFit="1" customWidth="1"/>
    <col min="18" max="18" width="8.42578125" style="75" bestFit="1" customWidth="1"/>
    <col min="19" max="19" width="11.42578125" style="75" bestFit="1" customWidth="1"/>
    <col min="20" max="20" width="12.85546875" style="75" customWidth="1"/>
    <col min="21" max="21" width="13.140625" style="75" customWidth="1"/>
    <col min="22" max="22" width="13" style="75" customWidth="1"/>
    <col min="23" max="23" width="16" style="75" customWidth="1"/>
    <col min="24" max="24" width="9.140625" style="75"/>
    <col min="25" max="25" width="9.140625" style="1"/>
    <col min="26" max="26" width="25" style="100" customWidth="1"/>
    <col min="27" max="29" width="7.5703125" style="100" bestFit="1" customWidth="1"/>
    <col min="30" max="30" width="8.42578125" style="100" bestFit="1" customWidth="1"/>
    <col min="31" max="31" width="11.42578125" style="100" bestFit="1" customWidth="1"/>
    <col min="32" max="32" width="12.85546875" style="100" customWidth="1"/>
    <col min="33" max="33" width="13.140625" style="100" customWidth="1"/>
    <col min="34" max="34" width="13" style="100" customWidth="1"/>
    <col min="35" max="35" width="16" style="100" customWidth="1"/>
    <col min="36" max="37" width="9.140625" style="1"/>
    <col min="38" max="38" width="25" style="100" customWidth="1"/>
    <col min="39" max="41" width="7.5703125" style="100" bestFit="1" customWidth="1"/>
    <col min="42" max="42" width="8.42578125" style="100" bestFit="1" customWidth="1"/>
    <col min="43" max="43" width="11.42578125" style="100" bestFit="1" customWidth="1"/>
    <col min="44" max="44" width="12.85546875" style="100" customWidth="1"/>
    <col min="45" max="45" width="13.140625" style="100" customWidth="1"/>
    <col min="46" max="46" width="13" style="100" customWidth="1"/>
    <col min="47" max="47" width="16" style="100" customWidth="1"/>
    <col min="48" max="49" width="9.140625" style="1"/>
    <col min="50" max="50" width="25" style="100" customWidth="1"/>
    <col min="51" max="53" width="7.5703125" style="100" bestFit="1" customWidth="1"/>
    <col min="54" max="54" width="8.42578125" style="100" bestFit="1" customWidth="1"/>
    <col min="55" max="55" width="11.42578125" style="100" bestFit="1" customWidth="1"/>
    <col min="56" max="56" width="12.85546875" style="100" customWidth="1"/>
    <col min="57" max="57" width="13.140625" style="100" customWidth="1"/>
    <col min="58" max="58" width="13" style="100" customWidth="1"/>
    <col min="59" max="59" width="16" style="100" customWidth="1"/>
    <col min="60" max="61" width="9.140625" style="1"/>
    <col min="62" max="62" width="25" style="100" customWidth="1"/>
    <col min="63" max="65" width="7.5703125" style="100" bestFit="1" customWidth="1"/>
    <col min="66" max="66" width="8.42578125" style="100" bestFit="1" customWidth="1"/>
    <col min="67" max="67" width="11.42578125" style="100" bestFit="1" customWidth="1"/>
    <col min="68" max="68" width="12.85546875" style="100" customWidth="1"/>
    <col min="69" max="69" width="13.140625" style="100" customWidth="1"/>
    <col min="70" max="70" width="13" style="100" customWidth="1"/>
    <col min="71" max="71" width="16" style="100" customWidth="1"/>
    <col min="72" max="73" width="9.140625" style="1"/>
    <col min="74" max="74" width="25" style="100" customWidth="1"/>
    <col min="75" max="77" width="7.5703125" style="100" bestFit="1" customWidth="1"/>
    <col min="78" max="78" width="8.42578125" style="100" bestFit="1" customWidth="1"/>
    <col min="79" max="79" width="11.42578125" style="100" bestFit="1" customWidth="1"/>
    <col min="80" max="80" width="12.85546875" style="100" customWidth="1"/>
    <col min="81" max="81" width="13.140625" style="100" customWidth="1"/>
    <col min="82" max="82" width="13" style="100" customWidth="1"/>
    <col min="83" max="83" width="16" style="100" customWidth="1"/>
    <col min="84" max="85" width="9.140625" style="1"/>
    <col min="86" max="86" width="25" style="100" customWidth="1"/>
    <col min="87" max="89" width="7.5703125" style="100" bestFit="1" customWidth="1"/>
    <col min="90" max="90" width="8.42578125" style="100" bestFit="1" customWidth="1"/>
    <col min="91" max="91" width="11.42578125" style="100" bestFit="1" customWidth="1"/>
    <col min="92" max="92" width="12.85546875" style="100" customWidth="1"/>
    <col min="93" max="93" width="13.140625" style="100" customWidth="1"/>
    <col min="94" max="94" width="13" style="100" customWidth="1"/>
    <col min="95" max="95" width="16" style="100" customWidth="1"/>
    <col min="96" max="97" width="9.140625" style="1"/>
    <col min="98" max="98" width="25" style="100" customWidth="1"/>
    <col min="99" max="101" width="7.5703125" style="100" bestFit="1" customWidth="1"/>
    <col min="102" max="102" width="8.42578125" style="100" bestFit="1" customWidth="1"/>
    <col min="103" max="103" width="11.42578125" style="100" bestFit="1" customWidth="1"/>
    <col min="104" max="104" width="12.85546875" style="100" customWidth="1"/>
    <col min="105" max="105" width="13.140625" style="100" customWidth="1"/>
    <col min="106" max="106" width="13" style="100" customWidth="1"/>
    <col min="107" max="107" width="16" style="100" customWidth="1"/>
    <col min="108" max="109" width="9.140625" style="1"/>
    <col min="110" max="110" width="25" style="100" customWidth="1"/>
    <col min="111" max="113" width="7.5703125" style="100" bestFit="1" customWidth="1"/>
    <col min="114" max="114" width="8.42578125" style="100" bestFit="1" customWidth="1"/>
    <col min="115" max="115" width="11.42578125" style="100" bestFit="1" customWidth="1"/>
    <col min="116" max="116" width="12.85546875" style="100" customWidth="1"/>
    <col min="117" max="117" width="13.140625" style="100" customWidth="1"/>
    <col min="118" max="118" width="13" style="100" customWidth="1"/>
    <col min="119" max="119" width="16" style="100" customWidth="1"/>
    <col min="120" max="121" width="9.140625" style="1"/>
    <col min="122" max="122" width="25" style="100" customWidth="1"/>
    <col min="123" max="125" width="7.5703125" style="100" bestFit="1" customWidth="1"/>
    <col min="126" max="126" width="8.42578125" style="100" bestFit="1" customWidth="1"/>
    <col min="127" max="127" width="11.42578125" style="100" bestFit="1" customWidth="1"/>
    <col min="128" max="128" width="12.85546875" style="100" customWidth="1"/>
    <col min="129" max="129" width="13.140625" style="100" customWidth="1"/>
    <col min="130" max="130" width="13" style="100" customWidth="1"/>
    <col min="131" max="131" width="16" style="100" customWidth="1"/>
    <col min="132" max="16384" width="9.140625" style="1"/>
  </cols>
  <sheetData>
    <row r="1" spans="1:131" x14ac:dyDescent="0.25">
      <c r="B1" s="111">
        <v>2011</v>
      </c>
      <c r="C1" s="179" t="s">
        <v>55</v>
      </c>
      <c r="D1" s="180"/>
      <c r="E1" s="180"/>
      <c r="F1" s="180"/>
      <c r="G1" s="180"/>
      <c r="H1" s="180"/>
      <c r="I1" s="180"/>
      <c r="J1" s="180"/>
      <c r="K1" s="181"/>
      <c r="N1" s="111">
        <v>2012</v>
      </c>
      <c r="O1" s="179" t="s">
        <v>55</v>
      </c>
      <c r="P1" s="180"/>
      <c r="Q1" s="180"/>
      <c r="R1" s="180"/>
      <c r="S1" s="180"/>
      <c r="T1" s="180"/>
      <c r="U1" s="180"/>
      <c r="V1" s="180"/>
      <c r="W1" s="181"/>
      <c r="Z1" s="113">
        <v>2013</v>
      </c>
      <c r="AA1" s="179" t="s">
        <v>55</v>
      </c>
      <c r="AB1" s="180"/>
      <c r="AC1" s="180"/>
      <c r="AD1" s="180"/>
      <c r="AE1" s="180"/>
      <c r="AF1" s="180"/>
      <c r="AG1" s="180"/>
      <c r="AH1" s="180"/>
      <c r="AI1" s="181"/>
      <c r="AL1" s="117">
        <v>2014</v>
      </c>
      <c r="AM1" s="179" t="s">
        <v>55</v>
      </c>
      <c r="AN1" s="180"/>
      <c r="AO1" s="180"/>
      <c r="AP1" s="180"/>
      <c r="AQ1" s="180"/>
      <c r="AR1" s="180"/>
      <c r="AS1" s="180"/>
      <c r="AT1" s="180"/>
      <c r="AU1" s="181"/>
      <c r="AX1" s="121">
        <v>2015</v>
      </c>
      <c r="AY1" s="179" t="s">
        <v>55</v>
      </c>
      <c r="AZ1" s="180"/>
      <c r="BA1" s="180"/>
      <c r="BB1" s="180"/>
      <c r="BC1" s="180"/>
      <c r="BD1" s="180"/>
      <c r="BE1" s="180"/>
      <c r="BF1" s="180"/>
      <c r="BG1" s="181"/>
      <c r="BJ1" s="125">
        <v>2016</v>
      </c>
      <c r="BK1" s="179" t="s">
        <v>55</v>
      </c>
      <c r="BL1" s="180"/>
      <c r="BM1" s="180"/>
      <c r="BN1" s="180"/>
      <c r="BO1" s="180"/>
      <c r="BP1" s="180"/>
      <c r="BQ1" s="180"/>
      <c r="BR1" s="180"/>
      <c r="BS1" s="181"/>
      <c r="BV1" s="131">
        <v>2017</v>
      </c>
      <c r="BW1" s="179" t="s">
        <v>55</v>
      </c>
      <c r="BX1" s="180"/>
      <c r="BY1" s="180"/>
      <c r="BZ1" s="180"/>
      <c r="CA1" s="180"/>
      <c r="CB1" s="180"/>
      <c r="CC1" s="180"/>
      <c r="CD1" s="180"/>
      <c r="CE1" s="181"/>
      <c r="CH1" s="135">
        <v>2018</v>
      </c>
      <c r="CI1" s="179" t="s">
        <v>55</v>
      </c>
      <c r="CJ1" s="180"/>
      <c r="CK1" s="180"/>
      <c r="CL1" s="180"/>
      <c r="CM1" s="180"/>
      <c r="CN1" s="180"/>
      <c r="CO1" s="180"/>
      <c r="CP1" s="180"/>
      <c r="CQ1" s="181"/>
      <c r="CT1" s="139">
        <v>2019</v>
      </c>
      <c r="CU1" s="179" t="s">
        <v>55</v>
      </c>
      <c r="CV1" s="180"/>
      <c r="CW1" s="180"/>
      <c r="CX1" s="180"/>
      <c r="CY1" s="180"/>
      <c r="CZ1" s="180"/>
      <c r="DA1" s="180"/>
      <c r="DB1" s="180"/>
      <c r="DC1" s="181"/>
      <c r="DF1" s="143">
        <v>2020</v>
      </c>
      <c r="DG1" s="179" t="s">
        <v>55</v>
      </c>
      <c r="DH1" s="180"/>
      <c r="DI1" s="180"/>
      <c r="DJ1" s="180"/>
      <c r="DK1" s="180"/>
      <c r="DL1" s="180"/>
      <c r="DM1" s="180"/>
      <c r="DN1" s="180"/>
      <c r="DO1" s="181"/>
      <c r="DR1" s="148">
        <v>2021</v>
      </c>
      <c r="DS1" s="179" t="s">
        <v>55</v>
      </c>
      <c r="DT1" s="180"/>
      <c r="DU1" s="180"/>
      <c r="DV1" s="180"/>
      <c r="DW1" s="180"/>
      <c r="DX1" s="180"/>
      <c r="DY1" s="180"/>
      <c r="DZ1" s="180"/>
      <c r="EA1" s="181"/>
    </row>
    <row r="2" spans="1:131" x14ac:dyDescent="0.25">
      <c r="B2" s="111" t="s">
        <v>100</v>
      </c>
      <c r="C2" s="111">
        <v>32</v>
      </c>
      <c r="D2" s="111">
        <v>33</v>
      </c>
      <c r="E2" s="111">
        <v>34</v>
      </c>
      <c r="F2" s="111">
        <v>35</v>
      </c>
      <c r="G2" s="111"/>
      <c r="H2" s="111"/>
      <c r="I2" s="111"/>
      <c r="J2" s="111"/>
      <c r="K2" s="111"/>
      <c r="N2" s="111" t="s">
        <v>100</v>
      </c>
      <c r="O2" s="111">
        <v>41</v>
      </c>
      <c r="P2" s="111">
        <v>42</v>
      </c>
      <c r="Q2" s="111">
        <v>43</v>
      </c>
      <c r="R2" s="111">
        <v>44</v>
      </c>
      <c r="S2" s="111"/>
      <c r="T2" s="111"/>
      <c r="U2" s="111"/>
      <c r="V2" s="111"/>
      <c r="W2" s="111"/>
      <c r="Z2" s="113" t="s">
        <v>100</v>
      </c>
      <c r="AA2" s="113">
        <v>41</v>
      </c>
      <c r="AB2" s="113">
        <v>42</v>
      </c>
      <c r="AC2" s="113">
        <v>43</v>
      </c>
      <c r="AD2" s="113">
        <v>44</v>
      </c>
      <c r="AE2" s="113"/>
      <c r="AF2" s="113"/>
      <c r="AG2" s="113"/>
      <c r="AH2" s="113"/>
      <c r="AI2" s="113"/>
      <c r="AL2" s="117" t="s">
        <v>100</v>
      </c>
      <c r="AM2" s="117">
        <v>41</v>
      </c>
      <c r="AN2" s="117">
        <v>42</v>
      </c>
      <c r="AO2" s="117">
        <v>43</v>
      </c>
      <c r="AP2" s="117">
        <v>44</v>
      </c>
      <c r="AQ2" s="117"/>
      <c r="AR2" s="117"/>
      <c r="AS2" s="117"/>
      <c r="AT2" s="117"/>
      <c r="AU2" s="117"/>
      <c r="AX2" s="121" t="s">
        <v>100</v>
      </c>
      <c r="AY2" s="121">
        <v>41</v>
      </c>
      <c r="AZ2" s="121">
        <v>42</v>
      </c>
      <c r="BA2" s="121">
        <v>43</v>
      </c>
      <c r="BB2" s="121">
        <v>44</v>
      </c>
      <c r="BC2" s="121"/>
      <c r="BD2" s="121"/>
      <c r="BE2" s="121"/>
      <c r="BF2" s="121"/>
      <c r="BG2" s="121"/>
      <c r="BJ2" s="125" t="s">
        <v>100</v>
      </c>
      <c r="BK2" s="125">
        <v>41</v>
      </c>
      <c r="BL2" s="125">
        <v>42</v>
      </c>
      <c r="BM2" s="125">
        <v>43</v>
      </c>
      <c r="BN2" s="125">
        <v>44</v>
      </c>
      <c r="BO2" s="125"/>
      <c r="BP2" s="125"/>
      <c r="BQ2" s="125"/>
      <c r="BR2" s="125"/>
      <c r="BS2" s="125"/>
      <c r="BV2" s="131" t="s">
        <v>100</v>
      </c>
      <c r="BW2" s="131">
        <v>41</v>
      </c>
      <c r="BX2" s="131">
        <v>42</v>
      </c>
      <c r="BY2" s="131">
        <v>43</v>
      </c>
      <c r="BZ2" s="131">
        <v>44</v>
      </c>
      <c r="CA2" s="131"/>
      <c r="CB2" s="131"/>
      <c r="CC2" s="131"/>
      <c r="CD2" s="131"/>
      <c r="CE2" s="131"/>
      <c r="CH2" s="135" t="s">
        <v>100</v>
      </c>
      <c r="CI2" s="135">
        <v>41</v>
      </c>
      <c r="CJ2" s="135">
        <v>42</v>
      </c>
      <c r="CK2" s="135">
        <v>43</v>
      </c>
      <c r="CL2" s="135">
        <v>44</v>
      </c>
      <c r="CM2" s="135"/>
      <c r="CN2" s="135"/>
      <c r="CO2" s="135"/>
      <c r="CP2" s="135"/>
      <c r="CQ2" s="135"/>
      <c r="CT2" s="139" t="s">
        <v>100</v>
      </c>
      <c r="CU2" s="139">
        <v>41</v>
      </c>
      <c r="CV2" s="139">
        <v>42</v>
      </c>
      <c r="CW2" s="139">
        <v>43</v>
      </c>
      <c r="CX2" s="139">
        <v>44</v>
      </c>
      <c r="CY2" s="139"/>
      <c r="CZ2" s="139"/>
      <c r="DA2" s="139"/>
      <c r="DB2" s="139"/>
      <c r="DC2" s="139"/>
      <c r="DF2" s="143" t="s">
        <v>100</v>
      </c>
      <c r="DG2" s="143">
        <v>41</v>
      </c>
      <c r="DH2" s="143">
        <v>42</v>
      </c>
      <c r="DI2" s="143">
        <v>43</v>
      </c>
      <c r="DJ2" s="143">
        <v>44</v>
      </c>
      <c r="DK2" s="143"/>
      <c r="DL2" s="143"/>
      <c r="DM2" s="143"/>
      <c r="DN2" s="143"/>
      <c r="DO2" s="143"/>
      <c r="DR2" s="148" t="s">
        <v>100</v>
      </c>
      <c r="DS2" s="148">
        <v>41</v>
      </c>
      <c r="DT2" s="148">
        <v>42</v>
      </c>
      <c r="DU2" s="148">
        <v>43</v>
      </c>
      <c r="DV2" s="148">
        <v>44</v>
      </c>
      <c r="DW2" s="148"/>
      <c r="DX2" s="148"/>
      <c r="DY2" s="148"/>
      <c r="DZ2" s="148"/>
      <c r="EA2" s="148"/>
    </row>
    <row r="3" spans="1:131" ht="60" x14ac:dyDescent="0.25">
      <c r="A3" s="6"/>
      <c r="B3" s="2"/>
      <c r="C3" s="14" t="s">
        <v>20</v>
      </c>
      <c r="D3" s="14" t="s">
        <v>21</v>
      </c>
      <c r="E3" s="14" t="s">
        <v>42</v>
      </c>
      <c r="F3" s="14" t="s">
        <v>43</v>
      </c>
      <c r="G3" s="3" t="s">
        <v>48</v>
      </c>
      <c r="H3" s="3" t="s">
        <v>56</v>
      </c>
      <c r="I3" s="3" t="s">
        <v>57</v>
      </c>
      <c r="J3" s="3" t="s">
        <v>58</v>
      </c>
      <c r="K3" s="3" t="s">
        <v>59</v>
      </c>
      <c r="L3" s="6"/>
      <c r="M3" s="6"/>
      <c r="N3" s="76"/>
      <c r="O3" s="83" t="s">
        <v>20</v>
      </c>
      <c r="P3" s="83" t="s">
        <v>21</v>
      </c>
      <c r="Q3" s="83" t="s">
        <v>42</v>
      </c>
      <c r="R3" s="83" t="s">
        <v>43</v>
      </c>
      <c r="S3" s="77" t="s">
        <v>48</v>
      </c>
      <c r="T3" s="77" t="s">
        <v>56</v>
      </c>
      <c r="U3" s="77" t="s">
        <v>57</v>
      </c>
      <c r="V3" s="77" t="s">
        <v>58</v>
      </c>
      <c r="W3" s="77" t="s">
        <v>59</v>
      </c>
      <c r="X3" s="80"/>
      <c r="Z3" s="76"/>
      <c r="AA3" s="83" t="s">
        <v>20</v>
      </c>
      <c r="AB3" s="83" t="s">
        <v>21</v>
      </c>
      <c r="AC3" s="83" t="s">
        <v>42</v>
      </c>
      <c r="AD3" s="83" t="s">
        <v>43</v>
      </c>
      <c r="AE3" s="77" t="s">
        <v>48</v>
      </c>
      <c r="AF3" s="77" t="s">
        <v>56</v>
      </c>
      <c r="AG3" s="77" t="s">
        <v>57</v>
      </c>
      <c r="AH3" s="77" t="s">
        <v>58</v>
      </c>
      <c r="AI3" s="77" t="s">
        <v>59</v>
      </c>
      <c r="AL3" s="76"/>
      <c r="AM3" s="83" t="s">
        <v>20</v>
      </c>
      <c r="AN3" s="83" t="s">
        <v>21</v>
      </c>
      <c r="AO3" s="83" t="s">
        <v>42</v>
      </c>
      <c r="AP3" s="83" t="s">
        <v>43</v>
      </c>
      <c r="AQ3" s="77" t="s">
        <v>48</v>
      </c>
      <c r="AR3" s="77" t="s">
        <v>56</v>
      </c>
      <c r="AS3" s="77" t="s">
        <v>57</v>
      </c>
      <c r="AT3" s="77" t="s">
        <v>58</v>
      </c>
      <c r="AU3" s="77" t="s">
        <v>59</v>
      </c>
      <c r="AX3" s="76"/>
      <c r="AY3" s="83" t="s">
        <v>20</v>
      </c>
      <c r="AZ3" s="83" t="s">
        <v>21</v>
      </c>
      <c r="BA3" s="83" t="s">
        <v>42</v>
      </c>
      <c r="BB3" s="83" t="s">
        <v>43</v>
      </c>
      <c r="BC3" s="77" t="s">
        <v>48</v>
      </c>
      <c r="BD3" s="77" t="s">
        <v>56</v>
      </c>
      <c r="BE3" s="77" t="s">
        <v>57</v>
      </c>
      <c r="BF3" s="77" t="s">
        <v>58</v>
      </c>
      <c r="BG3" s="77" t="s">
        <v>59</v>
      </c>
      <c r="BJ3" s="76"/>
      <c r="BK3" s="83" t="s">
        <v>20</v>
      </c>
      <c r="BL3" s="83" t="s">
        <v>21</v>
      </c>
      <c r="BM3" s="83" t="s">
        <v>42</v>
      </c>
      <c r="BN3" s="83" t="s">
        <v>43</v>
      </c>
      <c r="BO3" s="77" t="s">
        <v>48</v>
      </c>
      <c r="BP3" s="77" t="s">
        <v>56</v>
      </c>
      <c r="BQ3" s="77" t="s">
        <v>57</v>
      </c>
      <c r="BR3" s="77" t="s">
        <v>58</v>
      </c>
      <c r="BS3" s="77" t="s">
        <v>59</v>
      </c>
      <c r="BV3" s="76"/>
      <c r="BW3" s="83" t="s">
        <v>20</v>
      </c>
      <c r="BX3" s="83" t="s">
        <v>21</v>
      </c>
      <c r="BY3" s="83" t="s">
        <v>42</v>
      </c>
      <c r="BZ3" s="83" t="s">
        <v>43</v>
      </c>
      <c r="CA3" s="77" t="s">
        <v>48</v>
      </c>
      <c r="CB3" s="77" t="s">
        <v>56</v>
      </c>
      <c r="CC3" s="77" t="s">
        <v>57</v>
      </c>
      <c r="CD3" s="77" t="s">
        <v>58</v>
      </c>
      <c r="CE3" s="77" t="s">
        <v>59</v>
      </c>
      <c r="CH3" s="76"/>
      <c r="CI3" s="83" t="s">
        <v>20</v>
      </c>
      <c r="CJ3" s="83" t="s">
        <v>21</v>
      </c>
      <c r="CK3" s="83" t="s">
        <v>42</v>
      </c>
      <c r="CL3" s="83" t="s">
        <v>43</v>
      </c>
      <c r="CM3" s="77" t="s">
        <v>48</v>
      </c>
      <c r="CN3" s="77" t="s">
        <v>56</v>
      </c>
      <c r="CO3" s="77" t="s">
        <v>57</v>
      </c>
      <c r="CP3" s="77" t="s">
        <v>58</v>
      </c>
      <c r="CQ3" s="77" t="s">
        <v>59</v>
      </c>
      <c r="CT3" s="76"/>
      <c r="CU3" s="83" t="s">
        <v>20</v>
      </c>
      <c r="CV3" s="83" t="s">
        <v>21</v>
      </c>
      <c r="CW3" s="83" t="s">
        <v>42</v>
      </c>
      <c r="CX3" s="83" t="s">
        <v>43</v>
      </c>
      <c r="CY3" s="77" t="s">
        <v>48</v>
      </c>
      <c r="CZ3" s="77" t="s">
        <v>56</v>
      </c>
      <c r="DA3" s="77" t="s">
        <v>57</v>
      </c>
      <c r="DB3" s="77" t="s">
        <v>58</v>
      </c>
      <c r="DC3" s="77" t="s">
        <v>59</v>
      </c>
      <c r="DF3" s="76"/>
      <c r="DG3" s="83" t="s">
        <v>20</v>
      </c>
      <c r="DH3" s="83" t="s">
        <v>21</v>
      </c>
      <c r="DI3" s="83" t="s">
        <v>42</v>
      </c>
      <c r="DJ3" s="83" t="s">
        <v>43</v>
      </c>
      <c r="DK3" s="77" t="s">
        <v>48</v>
      </c>
      <c r="DL3" s="77" t="s">
        <v>56</v>
      </c>
      <c r="DM3" s="77" t="s">
        <v>57</v>
      </c>
      <c r="DN3" s="77" t="s">
        <v>58</v>
      </c>
      <c r="DO3" s="77" t="s">
        <v>59</v>
      </c>
      <c r="DR3" s="76"/>
      <c r="DS3" s="83" t="s">
        <v>20</v>
      </c>
      <c r="DT3" s="83" t="s">
        <v>21</v>
      </c>
      <c r="DU3" s="83" t="s">
        <v>42</v>
      </c>
      <c r="DV3" s="83" t="s">
        <v>43</v>
      </c>
      <c r="DW3" s="77" t="s">
        <v>48</v>
      </c>
      <c r="DX3" s="77" t="s">
        <v>56</v>
      </c>
      <c r="DY3" s="77" t="s">
        <v>57</v>
      </c>
      <c r="DZ3" s="77" t="s">
        <v>58</v>
      </c>
      <c r="EA3" s="77" t="s">
        <v>59</v>
      </c>
    </row>
    <row r="4" spans="1:131" x14ac:dyDescent="0.25">
      <c r="A4" s="11"/>
      <c r="B4" s="16" t="s">
        <v>12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84" t="s">
        <v>12</v>
      </c>
      <c r="O4" s="89">
        <v>0</v>
      </c>
      <c r="P4" s="89">
        <v>7</v>
      </c>
      <c r="Q4" s="89">
        <v>2</v>
      </c>
      <c r="R4" s="81">
        <v>1</v>
      </c>
      <c r="S4" s="81">
        <f>SUM(O4:R4)</f>
        <v>10</v>
      </c>
      <c r="T4" s="88">
        <f>O4/S4*100</f>
        <v>0</v>
      </c>
      <c r="U4" s="88">
        <f>P4/S4*100</f>
        <v>70</v>
      </c>
      <c r="V4" s="93">
        <f>Q4/S4*100</f>
        <v>20</v>
      </c>
      <c r="W4" s="93">
        <f>R4/S4*100</f>
        <v>10</v>
      </c>
      <c r="X4" s="80"/>
      <c r="Z4" s="84" t="s">
        <v>12</v>
      </c>
      <c r="AA4" s="106">
        <v>0</v>
      </c>
      <c r="AB4" s="106">
        <v>7</v>
      </c>
      <c r="AC4" s="106">
        <v>2</v>
      </c>
      <c r="AD4" s="101">
        <v>1</v>
      </c>
      <c r="AE4" s="101">
        <v>10</v>
      </c>
      <c r="AF4" s="105">
        <v>0</v>
      </c>
      <c r="AG4" s="105">
        <v>70</v>
      </c>
      <c r="AH4" s="93">
        <v>20</v>
      </c>
      <c r="AI4" s="93">
        <v>10</v>
      </c>
      <c r="AL4" s="84" t="s">
        <v>12</v>
      </c>
      <c r="AM4" s="106">
        <v>0</v>
      </c>
      <c r="AN4" s="106">
        <v>7</v>
      </c>
      <c r="AO4" s="106">
        <v>2</v>
      </c>
      <c r="AP4" s="101">
        <v>1</v>
      </c>
      <c r="AQ4" s="101">
        <v>10</v>
      </c>
      <c r="AR4" s="105">
        <v>0</v>
      </c>
      <c r="AS4" s="105">
        <v>70</v>
      </c>
      <c r="AT4" s="93">
        <v>20</v>
      </c>
      <c r="AU4" s="93">
        <v>10</v>
      </c>
      <c r="AX4" s="84" t="s">
        <v>12</v>
      </c>
      <c r="AY4" s="106">
        <v>0</v>
      </c>
      <c r="AZ4" s="106">
        <v>7</v>
      </c>
      <c r="BA4" s="106">
        <v>2</v>
      </c>
      <c r="BB4" s="101">
        <v>1</v>
      </c>
      <c r="BC4" s="101">
        <v>10</v>
      </c>
      <c r="BD4" s="105">
        <v>0</v>
      </c>
      <c r="BE4" s="105">
        <v>70</v>
      </c>
      <c r="BF4" s="105">
        <v>20</v>
      </c>
      <c r="BG4" s="105">
        <v>10</v>
      </c>
      <c r="BJ4" s="84" t="s">
        <v>12</v>
      </c>
      <c r="BK4" s="106">
        <v>0</v>
      </c>
      <c r="BL4" s="106">
        <v>7</v>
      </c>
      <c r="BM4" s="106">
        <v>2</v>
      </c>
      <c r="BN4" s="101">
        <v>1</v>
      </c>
      <c r="BO4" s="101">
        <v>10</v>
      </c>
      <c r="BP4" s="105">
        <v>0</v>
      </c>
      <c r="BQ4" s="105">
        <v>70</v>
      </c>
      <c r="BR4" s="93">
        <v>20</v>
      </c>
      <c r="BS4" s="93">
        <v>10</v>
      </c>
      <c r="BV4" s="84" t="s">
        <v>12</v>
      </c>
      <c r="BW4" s="106">
        <v>0</v>
      </c>
      <c r="BX4" s="106">
        <v>7</v>
      </c>
      <c r="BY4" s="106">
        <v>2</v>
      </c>
      <c r="BZ4" s="101">
        <v>1</v>
      </c>
      <c r="CA4" s="101">
        <v>10</v>
      </c>
      <c r="CB4" s="105">
        <v>0</v>
      </c>
      <c r="CC4" s="105">
        <v>70</v>
      </c>
      <c r="CD4" s="93">
        <v>20</v>
      </c>
      <c r="CE4" s="93">
        <v>10</v>
      </c>
      <c r="CH4" s="84" t="s">
        <v>12</v>
      </c>
      <c r="CI4" s="106">
        <v>0</v>
      </c>
      <c r="CJ4" s="106">
        <v>8</v>
      </c>
      <c r="CK4" s="106">
        <v>2</v>
      </c>
      <c r="CL4" s="101">
        <v>1</v>
      </c>
      <c r="CM4" s="101">
        <v>11</v>
      </c>
      <c r="CN4" s="105">
        <v>0</v>
      </c>
      <c r="CO4" s="105">
        <v>73</v>
      </c>
      <c r="CP4" s="93">
        <v>18</v>
      </c>
      <c r="CQ4" s="93">
        <v>9</v>
      </c>
      <c r="CT4" s="84" t="s">
        <v>12</v>
      </c>
      <c r="CU4" s="106">
        <v>0</v>
      </c>
      <c r="CV4" s="106">
        <v>8</v>
      </c>
      <c r="CW4" s="106">
        <v>2</v>
      </c>
      <c r="CX4" s="101">
        <v>1</v>
      </c>
      <c r="CY4" s="101">
        <v>11</v>
      </c>
      <c r="CZ4" s="105">
        <v>0</v>
      </c>
      <c r="DA4" s="105">
        <v>73</v>
      </c>
      <c r="DB4" s="93">
        <v>18</v>
      </c>
      <c r="DC4" s="93">
        <v>9</v>
      </c>
      <c r="DF4" s="84" t="s">
        <v>12</v>
      </c>
      <c r="DG4" s="106">
        <v>0</v>
      </c>
      <c r="DH4" s="106">
        <v>8</v>
      </c>
      <c r="DI4" s="106">
        <v>2</v>
      </c>
      <c r="DJ4" s="101">
        <v>1</v>
      </c>
      <c r="DK4" s="101">
        <v>11</v>
      </c>
      <c r="DL4" s="105">
        <v>0</v>
      </c>
      <c r="DM4" s="105">
        <v>73</v>
      </c>
      <c r="DN4" s="93">
        <v>18</v>
      </c>
      <c r="DO4" s="93">
        <v>9</v>
      </c>
      <c r="DR4" s="84" t="s">
        <v>12</v>
      </c>
      <c r="DS4" s="106">
        <v>0</v>
      </c>
      <c r="DT4" s="106">
        <v>8</v>
      </c>
      <c r="DU4" s="106">
        <v>2</v>
      </c>
      <c r="DV4" s="101">
        <v>1</v>
      </c>
      <c r="DW4" s="101">
        <v>11</v>
      </c>
      <c r="DX4" s="105">
        <v>0</v>
      </c>
      <c r="DY4" s="105">
        <v>73</v>
      </c>
      <c r="DZ4" s="93">
        <v>18</v>
      </c>
      <c r="EA4" s="93">
        <v>9</v>
      </c>
    </row>
    <row r="5" spans="1:131" x14ac:dyDescent="0.25">
      <c r="A5" s="13"/>
      <c r="B5" s="16" t="s">
        <v>29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84" t="s">
        <v>29</v>
      </c>
      <c r="O5" s="89">
        <v>4</v>
      </c>
      <c r="P5" s="89">
        <v>3</v>
      </c>
      <c r="Q5" s="89">
        <v>1</v>
      </c>
      <c r="R5" s="81"/>
      <c r="S5" s="81">
        <f t="shared" ref="S5:S10" si="5">SUM(O5:R5)</f>
        <v>8</v>
      </c>
      <c r="T5" s="88">
        <f t="shared" ref="T5:T10" si="6">O5/S5*100</f>
        <v>50</v>
      </c>
      <c r="U5" s="88">
        <f t="shared" ref="U5:U10" si="7">P5/S5*100</f>
        <v>37.5</v>
      </c>
      <c r="V5" s="88">
        <f t="shared" ref="V5:V10" si="8">Q5/S5*100</f>
        <v>12.5</v>
      </c>
      <c r="W5" s="88">
        <f t="shared" ref="W5:W10" si="9">R5/S5*100</f>
        <v>0</v>
      </c>
      <c r="X5" s="80"/>
      <c r="Z5" s="84" t="s">
        <v>29</v>
      </c>
      <c r="AA5" s="106">
        <v>3</v>
      </c>
      <c r="AB5" s="106">
        <v>2</v>
      </c>
      <c r="AC5" s="106">
        <v>0</v>
      </c>
      <c r="AD5" s="101">
        <v>0</v>
      </c>
      <c r="AE5" s="101">
        <v>5</v>
      </c>
      <c r="AF5" s="105">
        <v>60</v>
      </c>
      <c r="AG5" s="105">
        <v>40</v>
      </c>
      <c r="AH5" s="105">
        <v>0</v>
      </c>
      <c r="AI5" s="105">
        <v>0</v>
      </c>
      <c r="AL5" s="84" t="s">
        <v>29</v>
      </c>
      <c r="AM5" s="106">
        <v>2</v>
      </c>
      <c r="AN5" s="106">
        <v>4</v>
      </c>
      <c r="AO5" s="106">
        <v>1</v>
      </c>
      <c r="AP5" s="101">
        <v>0</v>
      </c>
      <c r="AQ5" s="101">
        <v>7</v>
      </c>
      <c r="AR5" s="105">
        <v>29</v>
      </c>
      <c r="AS5" s="105">
        <v>57</v>
      </c>
      <c r="AT5" s="105">
        <v>14</v>
      </c>
      <c r="AU5" s="105">
        <v>0</v>
      </c>
      <c r="AX5" s="84" t="s">
        <v>29</v>
      </c>
      <c r="AY5" s="106">
        <v>1</v>
      </c>
      <c r="AZ5" s="106">
        <v>5</v>
      </c>
      <c r="BA5" s="106">
        <v>1</v>
      </c>
      <c r="BB5" s="101">
        <v>0</v>
      </c>
      <c r="BC5" s="101">
        <v>7</v>
      </c>
      <c r="BD5" s="105">
        <v>14</v>
      </c>
      <c r="BE5" s="105">
        <v>71</v>
      </c>
      <c r="BF5" s="105">
        <v>14</v>
      </c>
      <c r="BG5" s="105">
        <v>0</v>
      </c>
      <c r="BJ5" s="84" t="s">
        <v>29</v>
      </c>
      <c r="BK5" s="106">
        <v>1</v>
      </c>
      <c r="BL5" s="106">
        <v>7</v>
      </c>
      <c r="BM5" s="106">
        <v>1</v>
      </c>
      <c r="BN5" s="101">
        <v>0</v>
      </c>
      <c r="BO5" s="101">
        <v>9</v>
      </c>
      <c r="BP5" s="105">
        <v>11</v>
      </c>
      <c r="BQ5" s="105">
        <v>78</v>
      </c>
      <c r="BR5" s="105">
        <v>11</v>
      </c>
      <c r="BS5" s="105">
        <v>0</v>
      </c>
      <c r="BV5" s="84" t="s">
        <v>29</v>
      </c>
      <c r="BW5" s="106">
        <v>1</v>
      </c>
      <c r="BX5" s="106">
        <v>7</v>
      </c>
      <c r="BY5" s="106">
        <v>1</v>
      </c>
      <c r="BZ5" s="101">
        <v>0</v>
      </c>
      <c r="CA5" s="101">
        <v>9</v>
      </c>
      <c r="CB5" s="105">
        <v>11</v>
      </c>
      <c r="CC5" s="105">
        <v>78</v>
      </c>
      <c r="CD5" s="105">
        <v>11</v>
      </c>
      <c r="CE5" s="105">
        <v>0</v>
      </c>
      <c r="CH5" s="84" t="s">
        <v>29</v>
      </c>
      <c r="CI5" s="106">
        <v>0</v>
      </c>
      <c r="CJ5" s="106">
        <v>8</v>
      </c>
      <c r="CK5" s="106">
        <v>1</v>
      </c>
      <c r="CL5" s="101">
        <v>0</v>
      </c>
      <c r="CM5" s="101">
        <v>9</v>
      </c>
      <c r="CN5" s="105">
        <v>0</v>
      </c>
      <c r="CO5" s="105">
        <v>89</v>
      </c>
      <c r="CP5" s="105">
        <v>11</v>
      </c>
      <c r="CQ5" s="105">
        <v>0</v>
      </c>
      <c r="CT5" s="84" t="s">
        <v>29</v>
      </c>
      <c r="CU5" s="106">
        <v>0</v>
      </c>
      <c r="CV5" s="106">
        <v>8</v>
      </c>
      <c r="CW5" s="106">
        <v>1</v>
      </c>
      <c r="CX5" s="101">
        <v>0</v>
      </c>
      <c r="CY5" s="101">
        <v>9</v>
      </c>
      <c r="CZ5" s="105">
        <v>0</v>
      </c>
      <c r="DA5" s="105">
        <v>89</v>
      </c>
      <c r="DB5" s="105">
        <v>11</v>
      </c>
      <c r="DC5" s="105">
        <v>0</v>
      </c>
      <c r="DF5" s="84" t="s">
        <v>29</v>
      </c>
      <c r="DG5" s="106">
        <v>0</v>
      </c>
      <c r="DH5" s="106">
        <v>8</v>
      </c>
      <c r="DI5" s="106">
        <v>1</v>
      </c>
      <c r="DJ5" s="101">
        <v>0</v>
      </c>
      <c r="DK5" s="101">
        <v>9</v>
      </c>
      <c r="DL5" s="105">
        <v>0</v>
      </c>
      <c r="DM5" s="105">
        <v>89</v>
      </c>
      <c r="DN5" s="105">
        <v>11</v>
      </c>
      <c r="DO5" s="105">
        <v>0</v>
      </c>
      <c r="DR5" s="84" t="s">
        <v>29</v>
      </c>
      <c r="DS5" s="106">
        <v>0</v>
      </c>
      <c r="DT5" s="106">
        <v>8</v>
      </c>
      <c r="DU5" s="106">
        <v>1</v>
      </c>
      <c r="DV5" s="101">
        <v>0</v>
      </c>
      <c r="DW5" s="101">
        <v>9</v>
      </c>
      <c r="DX5" s="105">
        <v>0</v>
      </c>
      <c r="DY5" s="105">
        <v>89</v>
      </c>
      <c r="DZ5" s="105">
        <v>11</v>
      </c>
      <c r="EA5" s="105">
        <v>0</v>
      </c>
    </row>
    <row r="6" spans="1:131" x14ac:dyDescent="0.25">
      <c r="A6" s="12"/>
      <c r="B6" s="16" t="s">
        <v>30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84" t="s">
        <v>30</v>
      </c>
      <c r="O6" s="89">
        <v>0</v>
      </c>
      <c r="P6" s="89">
        <v>2</v>
      </c>
      <c r="Q6" s="89">
        <v>0</v>
      </c>
      <c r="R6" s="81">
        <v>0</v>
      </c>
      <c r="S6" s="81">
        <f t="shared" si="5"/>
        <v>2</v>
      </c>
      <c r="T6" s="88">
        <f t="shared" si="6"/>
        <v>0</v>
      </c>
      <c r="U6" s="88">
        <f t="shared" si="7"/>
        <v>100</v>
      </c>
      <c r="V6" s="88">
        <f t="shared" si="8"/>
        <v>0</v>
      </c>
      <c r="W6" s="88">
        <f t="shared" si="9"/>
        <v>0</v>
      </c>
      <c r="X6" s="80"/>
      <c r="Z6" s="84" t="s">
        <v>30</v>
      </c>
      <c r="AA6" s="106">
        <v>0</v>
      </c>
      <c r="AB6" s="106">
        <v>2</v>
      </c>
      <c r="AC6" s="106">
        <v>0</v>
      </c>
      <c r="AD6" s="101">
        <v>0</v>
      </c>
      <c r="AE6" s="101">
        <v>2</v>
      </c>
      <c r="AF6" s="105">
        <v>0</v>
      </c>
      <c r="AG6" s="105">
        <v>100</v>
      </c>
      <c r="AH6" s="105">
        <v>0</v>
      </c>
      <c r="AI6" s="105">
        <v>0</v>
      </c>
      <c r="AL6" s="84" t="s">
        <v>30</v>
      </c>
      <c r="AM6" s="106">
        <v>0</v>
      </c>
      <c r="AN6" s="106">
        <v>2</v>
      </c>
      <c r="AO6" s="106">
        <v>1</v>
      </c>
      <c r="AP6" s="101">
        <v>0</v>
      </c>
      <c r="AQ6" s="101">
        <v>3</v>
      </c>
      <c r="AR6" s="105">
        <v>0</v>
      </c>
      <c r="AS6" s="105">
        <v>67</v>
      </c>
      <c r="AT6" s="105">
        <v>33</v>
      </c>
      <c r="AU6" s="105">
        <v>0</v>
      </c>
      <c r="AX6" s="84" t="s">
        <v>30</v>
      </c>
      <c r="AY6" s="106">
        <v>0</v>
      </c>
      <c r="AZ6" s="106">
        <v>2</v>
      </c>
      <c r="BA6" s="106">
        <v>1</v>
      </c>
      <c r="BB6" s="101">
        <v>0</v>
      </c>
      <c r="BC6" s="101">
        <v>3</v>
      </c>
      <c r="BD6" s="105">
        <v>0</v>
      </c>
      <c r="BE6" s="105">
        <v>67</v>
      </c>
      <c r="BF6" s="105">
        <v>33</v>
      </c>
      <c r="BG6" s="105">
        <v>0</v>
      </c>
      <c r="BJ6" s="84" t="s">
        <v>30</v>
      </c>
      <c r="BK6" s="106">
        <v>0</v>
      </c>
      <c r="BL6" s="106">
        <v>2</v>
      </c>
      <c r="BM6" s="106">
        <v>1</v>
      </c>
      <c r="BN6" s="101">
        <v>0</v>
      </c>
      <c r="BO6" s="101">
        <v>3</v>
      </c>
      <c r="BP6" s="105">
        <v>0</v>
      </c>
      <c r="BQ6" s="105">
        <v>67</v>
      </c>
      <c r="BR6" s="105">
        <v>33</v>
      </c>
      <c r="BS6" s="105">
        <v>0</v>
      </c>
      <c r="BV6" s="84" t="s">
        <v>30</v>
      </c>
      <c r="BW6" s="106">
        <v>0</v>
      </c>
      <c r="BX6" s="106">
        <v>2</v>
      </c>
      <c r="BY6" s="106">
        <v>0</v>
      </c>
      <c r="BZ6" s="101">
        <v>0</v>
      </c>
      <c r="CA6" s="101">
        <v>2</v>
      </c>
      <c r="CB6" s="105">
        <v>0</v>
      </c>
      <c r="CC6" s="105">
        <v>100</v>
      </c>
      <c r="CD6" s="105">
        <v>0</v>
      </c>
      <c r="CE6" s="105">
        <v>0</v>
      </c>
      <c r="CH6" s="84" t="s">
        <v>30</v>
      </c>
      <c r="CI6" s="106">
        <v>0</v>
      </c>
      <c r="CJ6" s="106">
        <v>2</v>
      </c>
      <c r="CK6" s="106">
        <v>0</v>
      </c>
      <c r="CL6" s="101">
        <v>0</v>
      </c>
      <c r="CM6" s="101">
        <v>2</v>
      </c>
      <c r="CN6" s="105">
        <v>0</v>
      </c>
      <c r="CO6" s="105">
        <v>100</v>
      </c>
      <c r="CP6" s="105">
        <v>0</v>
      </c>
      <c r="CQ6" s="105">
        <v>0</v>
      </c>
      <c r="CT6" s="84" t="s">
        <v>30</v>
      </c>
      <c r="CU6" s="106">
        <v>0</v>
      </c>
      <c r="CV6" s="106">
        <v>2</v>
      </c>
      <c r="CW6" s="106">
        <v>0</v>
      </c>
      <c r="CX6" s="101">
        <v>0</v>
      </c>
      <c r="CY6" s="101">
        <v>2</v>
      </c>
      <c r="CZ6" s="105">
        <v>0</v>
      </c>
      <c r="DA6" s="105">
        <v>100</v>
      </c>
      <c r="DB6" s="105">
        <v>0</v>
      </c>
      <c r="DC6" s="105">
        <v>0</v>
      </c>
      <c r="DF6" s="84" t="s">
        <v>30</v>
      </c>
      <c r="DG6" s="106">
        <v>0</v>
      </c>
      <c r="DH6" s="106">
        <v>2</v>
      </c>
      <c r="DI6" s="106">
        <v>0</v>
      </c>
      <c r="DJ6" s="101">
        <v>0</v>
      </c>
      <c r="DK6" s="101">
        <v>2</v>
      </c>
      <c r="DL6" s="105">
        <v>0</v>
      </c>
      <c r="DM6" s="105">
        <v>100</v>
      </c>
      <c r="DN6" s="105">
        <v>0</v>
      </c>
      <c r="DO6" s="105">
        <v>0</v>
      </c>
      <c r="DR6" s="84" t="s">
        <v>30</v>
      </c>
      <c r="DS6" s="106">
        <v>0</v>
      </c>
      <c r="DT6" s="106">
        <v>2</v>
      </c>
      <c r="DU6" s="106">
        <v>0</v>
      </c>
      <c r="DV6" s="101">
        <v>0</v>
      </c>
      <c r="DW6" s="101">
        <v>2</v>
      </c>
      <c r="DX6" s="105">
        <v>0</v>
      </c>
      <c r="DY6" s="105">
        <v>100</v>
      </c>
      <c r="DZ6" s="105">
        <v>0</v>
      </c>
      <c r="EA6" s="105">
        <v>0</v>
      </c>
    </row>
    <row r="7" spans="1:131" x14ac:dyDescent="0.25">
      <c r="A7" s="13"/>
      <c r="B7" s="20" t="s">
        <v>31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86" t="s">
        <v>31</v>
      </c>
      <c r="O7" s="89">
        <v>0</v>
      </c>
      <c r="P7" s="89">
        <v>3</v>
      </c>
      <c r="Q7" s="89">
        <v>1</v>
      </c>
      <c r="R7" s="81">
        <v>1</v>
      </c>
      <c r="S7" s="81">
        <f t="shared" si="5"/>
        <v>5</v>
      </c>
      <c r="T7" s="88">
        <f t="shared" si="6"/>
        <v>0</v>
      </c>
      <c r="U7" s="88">
        <f t="shared" si="7"/>
        <v>60</v>
      </c>
      <c r="V7" s="88">
        <f t="shared" si="8"/>
        <v>20</v>
      </c>
      <c r="W7" s="88">
        <f t="shared" si="9"/>
        <v>20</v>
      </c>
      <c r="X7" s="80"/>
      <c r="Z7" s="104" t="s">
        <v>31</v>
      </c>
      <c r="AA7" s="106">
        <v>0</v>
      </c>
      <c r="AB7" s="106">
        <v>3</v>
      </c>
      <c r="AC7" s="106">
        <v>1</v>
      </c>
      <c r="AD7" s="101">
        <v>1</v>
      </c>
      <c r="AE7" s="101">
        <v>5</v>
      </c>
      <c r="AF7" s="105">
        <v>0</v>
      </c>
      <c r="AG7" s="105">
        <v>60</v>
      </c>
      <c r="AH7" s="105">
        <v>20</v>
      </c>
      <c r="AI7" s="105">
        <v>20</v>
      </c>
      <c r="AL7" s="104" t="s">
        <v>31</v>
      </c>
      <c r="AM7" s="106">
        <v>0</v>
      </c>
      <c r="AN7" s="106">
        <v>3</v>
      </c>
      <c r="AO7" s="106">
        <v>1</v>
      </c>
      <c r="AP7" s="101">
        <v>1</v>
      </c>
      <c r="AQ7" s="101">
        <v>5</v>
      </c>
      <c r="AR7" s="105">
        <v>0</v>
      </c>
      <c r="AS7" s="105">
        <v>60</v>
      </c>
      <c r="AT7" s="105">
        <v>20</v>
      </c>
      <c r="AU7" s="105">
        <v>20</v>
      </c>
      <c r="AX7" s="104" t="s">
        <v>31</v>
      </c>
      <c r="AY7" s="106">
        <v>0</v>
      </c>
      <c r="AZ7" s="106">
        <v>4</v>
      </c>
      <c r="BA7" s="106">
        <v>1</v>
      </c>
      <c r="BB7" s="101">
        <v>1</v>
      </c>
      <c r="BC7" s="101">
        <v>6</v>
      </c>
      <c r="BD7" s="105">
        <v>0</v>
      </c>
      <c r="BE7" s="105">
        <v>67</v>
      </c>
      <c r="BF7" s="105">
        <v>17</v>
      </c>
      <c r="BG7" s="105">
        <v>17</v>
      </c>
      <c r="BJ7" s="104" t="s">
        <v>31</v>
      </c>
      <c r="BK7" s="106">
        <v>0</v>
      </c>
      <c r="BL7" s="106">
        <v>3</v>
      </c>
      <c r="BM7" s="106">
        <v>1</v>
      </c>
      <c r="BN7" s="101">
        <v>1</v>
      </c>
      <c r="BO7" s="101">
        <v>5</v>
      </c>
      <c r="BP7" s="105">
        <v>0</v>
      </c>
      <c r="BQ7" s="105">
        <v>60</v>
      </c>
      <c r="BR7" s="105">
        <v>20</v>
      </c>
      <c r="BS7" s="105">
        <v>20</v>
      </c>
      <c r="BV7" s="104" t="s">
        <v>31</v>
      </c>
      <c r="BW7" s="106">
        <v>0</v>
      </c>
      <c r="BX7" s="106">
        <v>3</v>
      </c>
      <c r="BY7" s="106">
        <v>1</v>
      </c>
      <c r="BZ7" s="101">
        <v>1</v>
      </c>
      <c r="CA7" s="101">
        <v>5</v>
      </c>
      <c r="CB7" s="105">
        <v>0</v>
      </c>
      <c r="CC7" s="105">
        <v>60</v>
      </c>
      <c r="CD7" s="105">
        <v>20</v>
      </c>
      <c r="CE7" s="105">
        <v>20</v>
      </c>
      <c r="CH7" s="104" t="s">
        <v>31</v>
      </c>
      <c r="CI7" s="106">
        <v>0</v>
      </c>
      <c r="CJ7" s="106">
        <v>3</v>
      </c>
      <c r="CK7" s="106">
        <v>1</v>
      </c>
      <c r="CL7" s="101">
        <v>1</v>
      </c>
      <c r="CM7" s="101">
        <v>5</v>
      </c>
      <c r="CN7" s="105">
        <v>0</v>
      </c>
      <c r="CO7" s="105">
        <v>60</v>
      </c>
      <c r="CP7" s="105">
        <v>20</v>
      </c>
      <c r="CQ7" s="105">
        <v>20</v>
      </c>
      <c r="CT7" s="104" t="s">
        <v>31</v>
      </c>
      <c r="CU7" s="106">
        <v>0</v>
      </c>
      <c r="CV7" s="106">
        <v>3</v>
      </c>
      <c r="CW7" s="106">
        <v>1</v>
      </c>
      <c r="CX7" s="101">
        <v>1</v>
      </c>
      <c r="CY7" s="101">
        <v>5</v>
      </c>
      <c r="CZ7" s="105">
        <v>0</v>
      </c>
      <c r="DA7" s="105">
        <v>60</v>
      </c>
      <c r="DB7" s="105">
        <v>20</v>
      </c>
      <c r="DC7" s="105">
        <v>20</v>
      </c>
      <c r="DF7" s="104" t="s">
        <v>31</v>
      </c>
      <c r="DG7" s="106">
        <v>0</v>
      </c>
      <c r="DH7" s="106">
        <v>2</v>
      </c>
      <c r="DI7" s="106">
        <v>1</v>
      </c>
      <c r="DJ7" s="101">
        <v>1</v>
      </c>
      <c r="DK7" s="101">
        <v>4</v>
      </c>
      <c r="DL7" s="105">
        <v>0</v>
      </c>
      <c r="DM7" s="105">
        <v>50</v>
      </c>
      <c r="DN7" s="105">
        <v>25</v>
      </c>
      <c r="DO7" s="105">
        <v>25</v>
      </c>
      <c r="DR7" s="104" t="s">
        <v>31</v>
      </c>
      <c r="DS7" s="106">
        <v>0</v>
      </c>
      <c r="DT7" s="106">
        <v>4</v>
      </c>
      <c r="DU7" s="106">
        <v>1</v>
      </c>
      <c r="DV7" s="101">
        <v>0</v>
      </c>
      <c r="DW7" s="101">
        <v>5</v>
      </c>
      <c r="DX7" s="105">
        <v>0</v>
      </c>
      <c r="DY7" s="105">
        <v>80</v>
      </c>
      <c r="DZ7" s="105">
        <v>20</v>
      </c>
      <c r="EA7" s="105">
        <v>0</v>
      </c>
    </row>
    <row r="8" spans="1:131" x14ac:dyDescent="0.25">
      <c r="A8" s="12"/>
      <c r="B8" s="20" t="s">
        <v>32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86" t="s">
        <v>32</v>
      </c>
      <c r="O8" s="89">
        <v>0</v>
      </c>
      <c r="P8" s="89">
        <v>3</v>
      </c>
      <c r="Q8" s="89">
        <v>1</v>
      </c>
      <c r="R8" s="81">
        <v>0</v>
      </c>
      <c r="S8" s="81">
        <f t="shared" si="5"/>
        <v>4</v>
      </c>
      <c r="T8" s="88">
        <f t="shared" si="6"/>
        <v>0</v>
      </c>
      <c r="U8" s="88">
        <f t="shared" si="7"/>
        <v>75</v>
      </c>
      <c r="V8" s="88">
        <f t="shared" si="8"/>
        <v>25</v>
      </c>
      <c r="W8" s="88">
        <f t="shared" si="9"/>
        <v>0</v>
      </c>
      <c r="X8" s="80"/>
      <c r="Z8" s="104" t="s">
        <v>32</v>
      </c>
      <c r="AA8" s="106">
        <v>0</v>
      </c>
      <c r="AB8" s="106">
        <v>3</v>
      </c>
      <c r="AC8" s="106">
        <v>1</v>
      </c>
      <c r="AD8" s="101">
        <v>0</v>
      </c>
      <c r="AE8" s="101">
        <v>4</v>
      </c>
      <c r="AF8" s="105">
        <v>0</v>
      </c>
      <c r="AG8" s="105">
        <v>75</v>
      </c>
      <c r="AH8" s="105">
        <v>25</v>
      </c>
      <c r="AI8" s="105">
        <v>0</v>
      </c>
      <c r="AL8" s="104" t="s">
        <v>32</v>
      </c>
      <c r="AM8" s="106">
        <v>0</v>
      </c>
      <c r="AN8" s="106">
        <v>3</v>
      </c>
      <c r="AO8" s="106">
        <v>1</v>
      </c>
      <c r="AP8" s="101">
        <v>0</v>
      </c>
      <c r="AQ8" s="101">
        <v>4</v>
      </c>
      <c r="AR8" s="105">
        <v>0</v>
      </c>
      <c r="AS8" s="105">
        <v>75</v>
      </c>
      <c r="AT8" s="105">
        <v>25</v>
      </c>
      <c r="AU8" s="105">
        <v>0</v>
      </c>
      <c r="AX8" s="104" t="s">
        <v>32</v>
      </c>
      <c r="AY8" s="106">
        <v>0</v>
      </c>
      <c r="AZ8" s="106">
        <v>3</v>
      </c>
      <c r="BA8" s="106">
        <v>1</v>
      </c>
      <c r="BB8" s="101">
        <v>0</v>
      </c>
      <c r="BC8" s="101">
        <v>4</v>
      </c>
      <c r="BD8" s="105">
        <v>0</v>
      </c>
      <c r="BE8" s="105">
        <v>75</v>
      </c>
      <c r="BF8" s="105">
        <v>25</v>
      </c>
      <c r="BG8" s="105">
        <v>0</v>
      </c>
      <c r="BJ8" s="104" t="s">
        <v>32</v>
      </c>
      <c r="BK8" s="106">
        <v>0</v>
      </c>
      <c r="BL8" s="106">
        <v>3</v>
      </c>
      <c r="BM8" s="106">
        <v>1</v>
      </c>
      <c r="BN8" s="101">
        <v>0</v>
      </c>
      <c r="BO8" s="101">
        <v>4</v>
      </c>
      <c r="BP8" s="105">
        <v>0</v>
      </c>
      <c r="BQ8" s="105">
        <v>75</v>
      </c>
      <c r="BR8" s="105">
        <v>25</v>
      </c>
      <c r="BS8" s="105">
        <v>0</v>
      </c>
      <c r="BV8" s="104" t="s">
        <v>32</v>
      </c>
      <c r="BW8" s="106">
        <v>0</v>
      </c>
      <c r="BX8" s="106">
        <v>3</v>
      </c>
      <c r="BY8" s="106">
        <v>1</v>
      </c>
      <c r="BZ8" s="101">
        <v>0</v>
      </c>
      <c r="CA8" s="101">
        <v>4</v>
      </c>
      <c r="CB8" s="105">
        <v>0</v>
      </c>
      <c r="CC8" s="105">
        <v>75</v>
      </c>
      <c r="CD8" s="105">
        <v>25</v>
      </c>
      <c r="CE8" s="105">
        <v>0</v>
      </c>
      <c r="CH8" s="104" t="s">
        <v>32</v>
      </c>
      <c r="CI8" s="106">
        <v>0</v>
      </c>
      <c r="CJ8" s="106">
        <v>3</v>
      </c>
      <c r="CK8" s="106">
        <v>1</v>
      </c>
      <c r="CL8" s="101">
        <v>0</v>
      </c>
      <c r="CM8" s="101">
        <v>4</v>
      </c>
      <c r="CN8" s="105">
        <v>0</v>
      </c>
      <c r="CO8" s="105">
        <v>75</v>
      </c>
      <c r="CP8" s="105">
        <v>25</v>
      </c>
      <c r="CQ8" s="105">
        <v>0</v>
      </c>
      <c r="CT8" s="104" t="s">
        <v>32</v>
      </c>
      <c r="CU8" s="106">
        <v>0</v>
      </c>
      <c r="CV8" s="106">
        <v>3</v>
      </c>
      <c r="CW8" s="106">
        <v>1</v>
      </c>
      <c r="CX8" s="101">
        <v>0</v>
      </c>
      <c r="CY8" s="101">
        <v>4</v>
      </c>
      <c r="CZ8" s="105">
        <v>0</v>
      </c>
      <c r="DA8" s="105">
        <v>75</v>
      </c>
      <c r="DB8" s="105">
        <v>25</v>
      </c>
      <c r="DC8" s="105">
        <v>0</v>
      </c>
      <c r="DF8" s="104" t="s">
        <v>32</v>
      </c>
      <c r="DG8" s="106">
        <v>0</v>
      </c>
      <c r="DH8" s="106">
        <v>3</v>
      </c>
      <c r="DI8" s="106">
        <v>1</v>
      </c>
      <c r="DJ8" s="101">
        <v>0</v>
      </c>
      <c r="DK8" s="101">
        <v>4</v>
      </c>
      <c r="DL8" s="105">
        <v>0</v>
      </c>
      <c r="DM8" s="105">
        <v>75</v>
      </c>
      <c r="DN8" s="105">
        <v>25</v>
      </c>
      <c r="DO8" s="105">
        <v>0</v>
      </c>
      <c r="DR8" s="104" t="s">
        <v>32</v>
      </c>
      <c r="DS8" s="106">
        <v>0</v>
      </c>
      <c r="DT8" s="106">
        <v>3</v>
      </c>
      <c r="DU8" s="106">
        <v>1</v>
      </c>
      <c r="DV8" s="101">
        <v>0</v>
      </c>
      <c r="DW8" s="101">
        <v>4</v>
      </c>
      <c r="DX8" s="105">
        <v>0</v>
      </c>
      <c r="DY8" s="105">
        <v>75</v>
      </c>
      <c r="DZ8" s="105">
        <v>25</v>
      </c>
      <c r="EA8" s="105">
        <v>0</v>
      </c>
    </row>
    <row r="9" spans="1:131" x14ac:dyDescent="0.25">
      <c r="A9" s="12"/>
      <c r="B9" s="20" t="s">
        <v>33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86" t="s">
        <v>33</v>
      </c>
      <c r="O9" s="89">
        <v>0</v>
      </c>
      <c r="P9" s="89">
        <v>4</v>
      </c>
      <c r="Q9" s="89">
        <v>1</v>
      </c>
      <c r="R9" s="81">
        <v>0</v>
      </c>
      <c r="S9" s="81">
        <f t="shared" si="5"/>
        <v>5</v>
      </c>
      <c r="T9" s="88">
        <f t="shared" si="6"/>
        <v>0</v>
      </c>
      <c r="U9" s="88">
        <f t="shared" si="7"/>
        <v>80</v>
      </c>
      <c r="V9" s="88">
        <f t="shared" si="8"/>
        <v>20</v>
      </c>
      <c r="W9" s="88">
        <f t="shared" si="9"/>
        <v>0</v>
      </c>
      <c r="X9" s="80"/>
      <c r="Z9" s="104" t="s">
        <v>33</v>
      </c>
      <c r="AA9" s="106">
        <v>0</v>
      </c>
      <c r="AB9" s="106">
        <v>4</v>
      </c>
      <c r="AC9" s="106">
        <v>1</v>
      </c>
      <c r="AD9" s="101">
        <v>0</v>
      </c>
      <c r="AE9" s="101">
        <v>5</v>
      </c>
      <c r="AF9" s="105">
        <v>0</v>
      </c>
      <c r="AG9" s="105">
        <v>80</v>
      </c>
      <c r="AH9" s="105">
        <v>20</v>
      </c>
      <c r="AI9" s="105">
        <v>0</v>
      </c>
      <c r="AL9" s="104" t="s">
        <v>33</v>
      </c>
      <c r="AM9" s="106">
        <v>0</v>
      </c>
      <c r="AN9" s="106">
        <v>4</v>
      </c>
      <c r="AO9" s="106">
        <v>1</v>
      </c>
      <c r="AP9" s="101">
        <v>0</v>
      </c>
      <c r="AQ9" s="101">
        <v>5</v>
      </c>
      <c r="AR9" s="105">
        <v>0</v>
      </c>
      <c r="AS9" s="105">
        <v>80</v>
      </c>
      <c r="AT9" s="105">
        <v>20</v>
      </c>
      <c r="AU9" s="105">
        <v>0</v>
      </c>
      <c r="AX9" s="104" t="s">
        <v>33</v>
      </c>
      <c r="AY9" s="106">
        <v>0</v>
      </c>
      <c r="AZ9" s="106">
        <v>4</v>
      </c>
      <c r="BA9" s="106">
        <v>1</v>
      </c>
      <c r="BB9" s="101">
        <v>0</v>
      </c>
      <c r="BC9" s="101">
        <v>5</v>
      </c>
      <c r="BD9" s="105">
        <v>0</v>
      </c>
      <c r="BE9" s="105">
        <v>80</v>
      </c>
      <c r="BF9" s="105">
        <v>20</v>
      </c>
      <c r="BG9" s="105">
        <v>0</v>
      </c>
      <c r="BJ9" s="104" t="s">
        <v>33</v>
      </c>
      <c r="BK9" s="106">
        <v>0</v>
      </c>
      <c r="BL9" s="106">
        <v>4</v>
      </c>
      <c r="BM9" s="106">
        <v>1</v>
      </c>
      <c r="BN9" s="101">
        <v>0</v>
      </c>
      <c r="BO9" s="101">
        <v>5</v>
      </c>
      <c r="BP9" s="105">
        <v>0</v>
      </c>
      <c r="BQ9" s="105">
        <v>80</v>
      </c>
      <c r="BR9" s="105">
        <v>20</v>
      </c>
      <c r="BS9" s="105">
        <v>0</v>
      </c>
      <c r="BV9" s="104" t="s">
        <v>33</v>
      </c>
      <c r="BW9" s="106">
        <v>0</v>
      </c>
      <c r="BX9" s="106">
        <v>4</v>
      </c>
      <c r="BY9" s="106">
        <v>1</v>
      </c>
      <c r="BZ9" s="101">
        <v>0</v>
      </c>
      <c r="CA9" s="101">
        <v>5</v>
      </c>
      <c r="CB9" s="105">
        <v>0</v>
      </c>
      <c r="CC9" s="105">
        <v>80</v>
      </c>
      <c r="CD9" s="105">
        <v>20</v>
      </c>
      <c r="CE9" s="105">
        <v>0</v>
      </c>
      <c r="CH9" s="104" t="s">
        <v>33</v>
      </c>
      <c r="CI9" s="106">
        <v>0</v>
      </c>
      <c r="CJ9" s="106">
        <v>4</v>
      </c>
      <c r="CK9" s="106">
        <v>0</v>
      </c>
      <c r="CL9" s="101">
        <v>0</v>
      </c>
      <c r="CM9" s="101">
        <v>4</v>
      </c>
      <c r="CN9" s="105">
        <v>0</v>
      </c>
      <c r="CO9" s="105">
        <v>100</v>
      </c>
      <c r="CP9" s="105">
        <v>0</v>
      </c>
      <c r="CQ9" s="105">
        <v>0</v>
      </c>
      <c r="CT9" s="104" t="s">
        <v>33</v>
      </c>
      <c r="CU9" s="106">
        <v>0</v>
      </c>
      <c r="CV9" s="106">
        <v>4</v>
      </c>
      <c r="CW9" s="106">
        <v>0</v>
      </c>
      <c r="CX9" s="101">
        <v>0</v>
      </c>
      <c r="CY9" s="101">
        <v>4</v>
      </c>
      <c r="CZ9" s="105">
        <v>0</v>
      </c>
      <c r="DA9" s="105">
        <v>100</v>
      </c>
      <c r="DB9" s="105">
        <v>0</v>
      </c>
      <c r="DC9" s="105">
        <v>0</v>
      </c>
      <c r="DF9" s="104" t="s">
        <v>33</v>
      </c>
      <c r="DG9" s="106">
        <v>0</v>
      </c>
      <c r="DH9" s="106">
        <v>4</v>
      </c>
      <c r="DI9" s="106">
        <v>0</v>
      </c>
      <c r="DJ9" s="101">
        <v>0</v>
      </c>
      <c r="DK9" s="101">
        <v>4</v>
      </c>
      <c r="DL9" s="105">
        <v>0</v>
      </c>
      <c r="DM9" s="105">
        <v>100</v>
      </c>
      <c r="DN9" s="105">
        <v>0</v>
      </c>
      <c r="DO9" s="105">
        <v>0</v>
      </c>
      <c r="DR9" s="104" t="s">
        <v>33</v>
      </c>
      <c r="DS9" s="106">
        <v>0</v>
      </c>
      <c r="DT9" s="106">
        <v>4</v>
      </c>
      <c r="DU9" s="106">
        <v>0</v>
      </c>
      <c r="DV9" s="101">
        <v>0</v>
      </c>
      <c r="DW9" s="101">
        <v>4</v>
      </c>
      <c r="DX9" s="105">
        <v>0</v>
      </c>
      <c r="DY9" s="105">
        <v>100</v>
      </c>
      <c r="DZ9" s="105">
        <v>0</v>
      </c>
      <c r="EA9" s="105">
        <v>0</v>
      </c>
    </row>
    <row r="10" spans="1:131" x14ac:dyDescent="0.25">
      <c r="A10" s="13"/>
      <c r="B10" s="20" t="s">
        <v>34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86" t="s">
        <v>34</v>
      </c>
      <c r="O10" s="89">
        <v>0</v>
      </c>
      <c r="P10" s="89">
        <v>1</v>
      </c>
      <c r="Q10" s="89">
        <v>0</v>
      </c>
      <c r="R10" s="81">
        <v>0</v>
      </c>
      <c r="S10" s="81">
        <f t="shared" si="5"/>
        <v>1</v>
      </c>
      <c r="T10" s="88">
        <f t="shared" si="6"/>
        <v>0</v>
      </c>
      <c r="U10" s="88">
        <f t="shared" si="7"/>
        <v>100</v>
      </c>
      <c r="V10" s="88">
        <f t="shared" si="8"/>
        <v>0</v>
      </c>
      <c r="W10" s="88">
        <f t="shared" si="9"/>
        <v>0</v>
      </c>
      <c r="X10" s="80"/>
      <c r="Z10" s="104" t="s">
        <v>34</v>
      </c>
      <c r="AA10" s="106">
        <v>0</v>
      </c>
      <c r="AB10" s="106">
        <v>1</v>
      </c>
      <c r="AC10" s="106">
        <v>0</v>
      </c>
      <c r="AD10" s="101">
        <v>0</v>
      </c>
      <c r="AE10" s="101">
        <v>1</v>
      </c>
      <c r="AF10" s="105">
        <v>0</v>
      </c>
      <c r="AG10" s="105">
        <v>100</v>
      </c>
      <c r="AH10" s="105">
        <v>0</v>
      </c>
      <c r="AI10" s="105">
        <v>0</v>
      </c>
      <c r="AL10" s="104" t="s">
        <v>34</v>
      </c>
      <c r="AM10" s="106">
        <v>0</v>
      </c>
      <c r="AN10" s="106">
        <v>1</v>
      </c>
      <c r="AO10" s="106">
        <v>0</v>
      </c>
      <c r="AP10" s="101">
        <v>0</v>
      </c>
      <c r="AQ10" s="101">
        <v>1</v>
      </c>
      <c r="AR10" s="105">
        <v>0</v>
      </c>
      <c r="AS10" s="105">
        <v>100</v>
      </c>
      <c r="AT10" s="105">
        <v>0</v>
      </c>
      <c r="AU10" s="105">
        <v>0</v>
      </c>
      <c r="AX10" s="104" t="s">
        <v>34</v>
      </c>
      <c r="AY10" s="106">
        <v>0</v>
      </c>
      <c r="AZ10" s="106">
        <v>0</v>
      </c>
      <c r="BA10" s="106">
        <v>1</v>
      </c>
      <c r="BB10" s="101">
        <v>0</v>
      </c>
      <c r="BC10" s="101">
        <v>1</v>
      </c>
      <c r="BD10" s="105">
        <v>0</v>
      </c>
      <c r="BE10" s="105">
        <v>0</v>
      </c>
      <c r="BF10" s="105">
        <v>100</v>
      </c>
      <c r="BG10" s="105">
        <v>0</v>
      </c>
      <c r="BJ10" s="104" t="s">
        <v>34</v>
      </c>
      <c r="BK10" s="106">
        <v>0</v>
      </c>
      <c r="BL10" s="106">
        <v>0</v>
      </c>
      <c r="BM10" s="106">
        <v>1</v>
      </c>
      <c r="BN10" s="101">
        <v>0</v>
      </c>
      <c r="BO10" s="101">
        <v>1</v>
      </c>
      <c r="BP10" s="105">
        <v>0</v>
      </c>
      <c r="BQ10" s="105">
        <v>0</v>
      </c>
      <c r="BR10" s="105">
        <v>100</v>
      </c>
      <c r="BS10" s="105">
        <v>0</v>
      </c>
      <c r="BV10" s="104" t="s">
        <v>34</v>
      </c>
      <c r="BW10" s="106">
        <v>0</v>
      </c>
      <c r="BX10" s="106">
        <v>0</v>
      </c>
      <c r="BY10" s="106">
        <v>1</v>
      </c>
      <c r="BZ10" s="101">
        <v>0</v>
      </c>
      <c r="CA10" s="101">
        <v>1</v>
      </c>
      <c r="CB10" s="105">
        <v>0</v>
      </c>
      <c r="CC10" s="105">
        <v>0</v>
      </c>
      <c r="CD10" s="105">
        <v>100</v>
      </c>
      <c r="CE10" s="105">
        <v>0</v>
      </c>
      <c r="CH10" s="104" t="s">
        <v>34</v>
      </c>
      <c r="CI10" s="106">
        <v>0</v>
      </c>
      <c r="CJ10" s="106">
        <v>0</v>
      </c>
      <c r="CK10" s="106">
        <v>1</v>
      </c>
      <c r="CL10" s="101">
        <v>0</v>
      </c>
      <c r="CM10" s="101">
        <v>1</v>
      </c>
      <c r="CN10" s="105">
        <v>0</v>
      </c>
      <c r="CO10" s="105">
        <v>0</v>
      </c>
      <c r="CP10" s="105">
        <v>100</v>
      </c>
      <c r="CQ10" s="105">
        <v>0</v>
      </c>
      <c r="CT10" s="104" t="s">
        <v>34</v>
      </c>
      <c r="CU10" s="106">
        <v>0</v>
      </c>
      <c r="CV10" s="106">
        <v>0</v>
      </c>
      <c r="CW10" s="106">
        <v>1</v>
      </c>
      <c r="CX10" s="101">
        <v>0</v>
      </c>
      <c r="CY10" s="101">
        <v>1</v>
      </c>
      <c r="CZ10" s="105">
        <v>0</v>
      </c>
      <c r="DA10" s="105">
        <v>0</v>
      </c>
      <c r="DB10" s="105">
        <v>100</v>
      </c>
      <c r="DC10" s="105">
        <v>0</v>
      </c>
      <c r="DF10" s="104" t="s">
        <v>34</v>
      </c>
      <c r="DG10" s="106">
        <v>0</v>
      </c>
      <c r="DH10" s="106">
        <v>0</v>
      </c>
      <c r="DI10" s="106">
        <v>1</v>
      </c>
      <c r="DJ10" s="101">
        <v>0</v>
      </c>
      <c r="DK10" s="101">
        <v>1</v>
      </c>
      <c r="DL10" s="105">
        <v>0</v>
      </c>
      <c r="DM10" s="105">
        <v>0</v>
      </c>
      <c r="DN10" s="105">
        <v>100</v>
      </c>
      <c r="DO10" s="105">
        <v>0</v>
      </c>
      <c r="DR10" s="104" t="s">
        <v>34</v>
      </c>
      <c r="DS10" s="106">
        <v>0</v>
      </c>
      <c r="DT10" s="106">
        <v>0</v>
      </c>
      <c r="DU10" s="106">
        <v>1</v>
      </c>
      <c r="DV10" s="101">
        <v>0</v>
      </c>
      <c r="DW10" s="101">
        <v>1</v>
      </c>
      <c r="DX10" s="105">
        <v>0</v>
      </c>
      <c r="DY10" s="105">
        <v>0</v>
      </c>
      <c r="DZ10" s="105">
        <v>100</v>
      </c>
      <c r="EA10" s="105">
        <v>0</v>
      </c>
    </row>
    <row r="11" spans="1:131" x14ac:dyDescent="0.25">
      <c r="A11" s="12"/>
      <c r="B11" s="20" t="s">
        <v>35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86" t="s">
        <v>35</v>
      </c>
      <c r="O11" s="89"/>
      <c r="P11" s="89"/>
      <c r="Q11" s="89"/>
      <c r="R11" s="81"/>
      <c r="S11" s="81"/>
      <c r="T11" s="88"/>
      <c r="U11" s="88"/>
      <c r="V11" s="88"/>
      <c r="W11" s="88"/>
      <c r="X11" s="80"/>
      <c r="Z11" s="104" t="s">
        <v>35</v>
      </c>
      <c r="AA11" s="106"/>
      <c r="AB11" s="106"/>
      <c r="AC11" s="106"/>
      <c r="AD11" s="101"/>
      <c r="AE11" s="101"/>
      <c r="AF11" s="105"/>
      <c r="AG11" s="105"/>
      <c r="AH11" s="105"/>
      <c r="AI11" s="105"/>
      <c r="AL11" s="104" t="s">
        <v>35</v>
      </c>
      <c r="AM11" s="106"/>
      <c r="AN11" s="106"/>
      <c r="AO11" s="106"/>
      <c r="AP11" s="101"/>
      <c r="AQ11" s="101"/>
      <c r="AR11" s="105"/>
      <c r="AS11" s="105"/>
      <c r="AT11" s="105"/>
      <c r="AU11" s="105"/>
      <c r="AX11" s="104" t="s">
        <v>35</v>
      </c>
      <c r="AY11" s="106">
        <v>0</v>
      </c>
      <c r="AZ11" s="106">
        <v>0</v>
      </c>
      <c r="BA11" s="106">
        <v>0</v>
      </c>
      <c r="BB11" s="101">
        <v>0</v>
      </c>
      <c r="BC11" s="101">
        <v>0</v>
      </c>
      <c r="BD11" s="105">
        <v>0</v>
      </c>
      <c r="BE11" s="105">
        <v>0</v>
      </c>
      <c r="BF11" s="105">
        <v>0</v>
      </c>
      <c r="BG11" s="105">
        <v>0</v>
      </c>
      <c r="BJ11" s="104" t="s">
        <v>35</v>
      </c>
      <c r="BK11" s="106">
        <v>0</v>
      </c>
      <c r="BL11" s="106">
        <v>6</v>
      </c>
      <c r="BM11" s="106">
        <v>1</v>
      </c>
      <c r="BN11" s="101">
        <v>0</v>
      </c>
      <c r="BO11" s="101">
        <v>7</v>
      </c>
      <c r="BP11" s="105">
        <v>0</v>
      </c>
      <c r="BQ11" s="105">
        <v>86</v>
      </c>
      <c r="BR11" s="105">
        <v>14</v>
      </c>
      <c r="BS11" s="105">
        <v>0</v>
      </c>
      <c r="BV11" s="104" t="s">
        <v>35</v>
      </c>
      <c r="BW11" s="106">
        <v>0</v>
      </c>
      <c r="BX11" s="106">
        <v>6</v>
      </c>
      <c r="BY11" s="106">
        <v>1</v>
      </c>
      <c r="BZ11" s="101">
        <v>0</v>
      </c>
      <c r="CA11" s="101">
        <v>7</v>
      </c>
      <c r="CB11" s="105">
        <v>0</v>
      </c>
      <c r="CC11" s="105">
        <v>86</v>
      </c>
      <c r="CD11" s="105">
        <v>14</v>
      </c>
      <c r="CE11" s="105">
        <v>0</v>
      </c>
      <c r="CH11" s="104" t="s">
        <v>35</v>
      </c>
      <c r="CI11" s="106">
        <v>0</v>
      </c>
      <c r="CJ11" s="106">
        <v>6</v>
      </c>
      <c r="CK11" s="106">
        <v>1</v>
      </c>
      <c r="CL11" s="101">
        <v>0</v>
      </c>
      <c r="CM11" s="101">
        <v>7</v>
      </c>
      <c r="CN11" s="105">
        <v>0</v>
      </c>
      <c r="CO11" s="105">
        <v>86</v>
      </c>
      <c r="CP11" s="105">
        <v>14</v>
      </c>
      <c r="CQ11" s="105">
        <v>0</v>
      </c>
      <c r="CT11" s="104" t="s">
        <v>35</v>
      </c>
      <c r="CU11" s="106">
        <v>0</v>
      </c>
      <c r="CV11" s="106">
        <v>6</v>
      </c>
      <c r="CW11" s="106">
        <v>1</v>
      </c>
      <c r="CX11" s="101">
        <v>0</v>
      </c>
      <c r="CY11" s="101">
        <v>7</v>
      </c>
      <c r="CZ11" s="105">
        <v>0</v>
      </c>
      <c r="DA11" s="105">
        <v>86</v>
      </c>
      <c r="DB11" s="105">
        <v>14</v>
      </c>
      <c r="DC11" s="105">
        <v>0</v>
      </c>
      <c r="DF11" s="104" t="s">
        <v>35</v>
      </c>
      <c r="DG11" s="106">
        <v>0</v>
      </c>
      <c r="DH11" s="106">
        <v>6</v>
      </c>
      <c r="DI11" s="106">
        <v>1</v>
      </c>
      <c r="DJ11" s="101">
        <v>0</v>
      </c>
      <c r="DK11" s="101">
        <v>7</v>
      </c>
      <c r="DL11" s="105">
        <v>0</v>
      </c>
      <c r="DM11" s="105">
        <v>86</v>
      </c>
      <c r="DN11" s="105">
        <v>14</v>
      </c>
      <c r="DO11" s="105">
        <v>0</v>
      </c>
      <c r="DR11" s="104" t="s">
        <v>35</v>
      </c>
      <c r="DS11" s="106">
        <v>0</v>
      </c>
      <c r="DT11" s="106">
        <v>6</v>
      </c>
      <c r="DU11" s="106">
        <v>1</v>
      </c>
      <c r="DV11" s="101">
        <v>0</v>
      </c>
      <c r="DW11" s="101">
        <v>7</v>
      </c>
      <c r="DX11" s="105">
        <v>0</v>
      </c>
      <c r="DY11" s="105">
        <v>86</v>
      </c>
      <c r="DZ11" s="105">
        <v>14</v>
      </c>
      <c r="EA11" s="105">
        <v>0</v>
      </c>
    </row>
    <row r="12" spans="1:131" x14ac:dyDescent="0.25">
      <c r="A12" s="13"/>
      <c r="B12" s="20" t="s">
        <v>36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86" t="s">
        <v>36</v>
      </c>
      <c r="O12" s="89">
        <v>0</v>
      </c>
      <c r="P12" s="89">
        <v>4</v>
      </c>
      <c r="Q12" s="89">
        <v>1</v>
      </c>
      <c r="R12" s="81">
        <v>1</v>
      </c>
      <c r="S12" s="81">
        <f t="shared" ref="S12:S21" si="10">SUM(O12:R12)</f>
        <v>6</v>
      </c>
      <c r="T12" s="88">
        <f t="shared" ref="T12:T22" si="11">O12/S12*100</f>
        <v>0</v>
      </c>
      <c r="U12" s="88">
        <f t="shared" ref="U12:U22" si="12">P12/S12*100</f>
        <v>66.666666666666657</v>
      </c>
      <c r="V12" s="88">
        <f t="shared" ref="V12:V22" si="13">Q12/S12*100</f>
        <v>16.666666666666664</v>
      </c>
      <c r="W12" s="88">
        <f t="shared" ref="W12:W22" si="14">R12/S12*100</f>
        <v>16.666666666666664</v>
      </c>
      <c r="Z12" s="104" t="s">
        <v>36</v>
      </c>
      <c r="AA12" s="106">
        <v>0</v>
      </c>
      <c r="AB12" s="106">
        <v>4</v>
      </c>
      <c r="AC12" s="106">
        <v>1</v>
      </c>
      <c r="AD12" s="101">
        <v>1</v>
      </c>
      <c r="AE12" s="101">
        <v>6</v>
      </c>
      <c r="AF12" s="105">
        <v>0</v>
      </c>
      <c r="AG12" s="105">
        <v>67</v>
      </c>
      <c r="AH12" s="105">
        <v>17</v>
      </c>
      <c r="AI12" s="105">
        <v>17</v>
      </c>
      <c r="AL12" s="104" t="s">
        <v>36</v>
      </c>
      <c r="AM12" s="106">
        <v>0</v>
      </c>
      <c r="AN12" s="106">
        <v>4</v>
      </c>
      <c r="AO12" s="106">
        <v>1</v>
      </c>
      <c r="AP12" s="101">
        <v>1</v>
      </c>
      <c r="AQ12" s="101">
        <v>6</v>
      </c>
      <c r="AR12" s="105">
        <v>0</v>
      </c>
      <c r="AS12" s="105">
        <v>67</v>
      </c>
      <c r="AT12" s="105">
        <v>17</v>
      </c>
      <c r="AU12" s="105">
        <v>17</v>
      </c>
      <c r="AX12" s="104" t="s">
        <v>36</v>
      </c>
      <c r="AY12" s="106">
        <v>0</v>
      </c>
      <c r="AZ12" s="106">
        <v>4</v>
      </c>
      <c r="BA12" s="106">
        <v>1</v>
      </c>
      <c r="BB12" s="101">
        <v>1</v>
      </c>
      <c r="BC12" s="101">
        <v>6</v>
      </c>
      <c r="BD12" s="105">
        <v>0</v>
      </c>
      <c r="BE12" s="105">
        <v>67</v>
      </c>
      <c r="BF12" s="105">
        <v>17</v>
      </c>
      <c r="BG12" s="105">
        <v>17</v>
      </c>
      <c r="BJ12" s="104" t="s">
        <v>36</v>
      </c>
      <c r="BK12" s="106">
        <v>0</v>
      </c>
      <c r="BL12" s="106">
        <v>4</v>
      </c>
      <c r="BM12" s="106">
        <v>1</v>
      </c>
      <c r="BN12" s="101">
        <v>1</v>
      </c>
      <c r="BO12" s="101">
        <v>6</v>
      </c>
      <c r="BP12" s="105">
        <v>0</v>
      </c>
      <c r="BQ12" s="105">
        <v>67</v>
      </c>
      <c r="BR12" s="105">
        <v>17</v>
      </c>
      <c r="BS12" s="105">
        <v>17</v>
      </c>
      <c r="BV12" s="104" t="s">
        <v>36</v>
      </c>
      <c r="BW12" s="106">
        <v>0</v>
      </c>
      <c r="BX12" s="106">
        <v>4</v>
      </c>
      <c r="BY12" s="106">
        <v>1</v>
      </c>
      <c r="BZ12" s="101">
        <v>1</v>
      </c>
      <c r="CA12" s="101">
        <v>6</v>
      </c>
      <c r="CB12" s="105">
        <v>0</v>
      </c>
      <c r="CC12" s="105">
        <v>67</v>
      </c>
      <c r="CD12" s="105">
        <v>17</v>
      </c>
      <c r="CE12" s="105">
        <v>17</v>
      </c>
      <c r="CH12" s="104" t="s">
        <v>36</v>
      </c>
      <c r="CI12" s="106">
        <v>0</v>
      </c>
      <c r="CJ12" s="106">
        <v>4</v>
      </c>
      <c r="CK12" s="106">
        <v>1</v>
      </c>
      <c r="CL12" s="101">
        <v>1</v>
      </c>
      <c r="CM12" s="101">
        <v>6</v>
      </c>
      <c r="CN12" s="105">
        <v>0</v>
      </c>
      <c r="CO12" s="105">
        <v>67</v>
      </c>
      <c r="CP12" s="105">
        <v>17</v>
      </c>
      <c r="CQ12" s="105">
        <v>17</v>
      </c>
      <c r="CT12" s="104" t="s">
        <v>36</v>
      </c>
      <c r="CU12" s="106">
        <v>0</v>
      </c>
      <c r="CV12" s="106">
        <v>4</v>
      </c>
      <c r="CW12" s="106">
        <v>1</v>
      </c>
      <c r="CX12" s="101">
        <v>1</v>
      </c>
      <c r="CY12" s="101">
        <v>6</v>
      </c>
      <c r="CZ12" s="105">
        <v>0</v>
      </c>
      <c r="DA12" s="105">
        <v>67</v>
      </c>
      <c r="DB12" s="105">
        <v>17</v>
      </c>
      <c r="DC12" s="105">
        <v>17</v>
      </c>
      <c r="DF12" s="104" t="s">
        <v>36</v>
      </c>
      <c r="DG12" s="106">
        <v>0</v>
      </c>
      <c r="DH12" s="106">
        <v>4</v>
      </c>
      <c r="DI12" s="106">
        <v>1</v>
      </c>
      <c r="DJ12" s="101">
        <v>1</v>
      </c>
      <c r="DK12" s="101">
        <v>6</v>
      </c>
      <c r="DL12" s="105">
        <v>0</v>
      </c>
      <c r="DM12" s="105">
        <v>67</v>
      </c>
      <c r="DN12" s="105">
        <v>17</v>
      </c>
      <c r="DO12" s="105">
        <v>17</v>
      </c>
      <c r="DR12" s="104" t="s">
        <v>36</v>
      </c>
      <c r="DS12" s="106">
        <v>0</v>
      </c>
      <c r="DT12" s="106">
        <v>4</v>
      </c>
      <c r="DU12" s="106">
        <v>1</v>
      </c>
      <c r="DV12" s="101">
        <v>1</v>
      </c>
      <c r="DW12" s="101">
        <v>6</v>
      </c>
      <c r="DX12" s="105">
        <v>0</v>
      </c>
      <c r="DY12" s="105">
        <v>67</v>
      </c>
      <c r="DZ12" s="105">
        <v>17</v>
      </c>
      <c r="EA12" s="105">
        <v>17</v>
      </c>
    </row>
    <row r="13" spans="1:131" x14ac:dyDescent="0.25">
      <c r="A13" s="13"/>
      <c r="B13" s="20" t="s">
        <v>37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86" t="s">
        <v>37</v>
      </c>
      <c r="O13" s="89">
        <v>0</v>
      </c>
      <c r="P13" s="89">
        <v>5</v>
      </c>
      <c r="Q13" s="89">
        <v>0</v>
      </c>
      <c r="R13" s="81">
        <v>0</v>
      </c>
      <c r="S13" s="81">
        <f t="shared" si="10"/>
        <v>5</v>
      </c>
      <c r="T13" s="88">
        <f t="shared" si="11"/>
        <v>0</v>
      </c>
      <c r="U13" s="88">
        <f t="shared" si="12"/>
        <v>100</v>
      </c>
      <c r="V13" s="88">
        <f t="shared" si="13"/>
        <v>0</v>
      </c>
      <c r="W13" s="88">
        <f t="shared" si="14"/>
        <v>0</v>
      </c>
      <c r="Z13" s="104" t="s">
        <v>37</v>
      </c>
      <c r="AA13" s="106">
        <v>0</v>
      </c>
      <c r="AB13" s="106">
        <v>5</v>
      </c>
      <c r="AC13" s="106">
        <v>0</v>
      </c>
      <c r="AD13" s="101">
        <v>0</v>
      </c>
      <c r="AE13" s="101">
        <v>5</v>
      </c>
      <c r="AF13" s="105">
        <v>0</v>
      </c>
      <c r="AG13" s="105">
        <v>100</v>
      </c>
      <c r="AH13" s="105">
        <v>0</v>
      </c>
      <c r="AI13" s="105">
        <v>0</v>
      </c>
      <c r="AL13" s="104" t="s">
        <v>37</v>
      </c>
      <c r="AM13" s="106">
        <v>0</v>
      </c>
      <c r="AN13" s="106">
        <v>5</v>
      </c>
      <c r="AO13" s="106">
        <v>0</v>
      </c>
      <c r="AP13" s="101">
        <v>0</v>
      </c>
      <c r="AQ13" s="101">
        <v>5</v>
      </c>
      <c r="AR13" s="105">
        <v>0</v>
      </c>
      <c r="AS13" s="105">
        <v>100</v>
      </c>
      <c r="AT13" s="105">
        <v>0</v>
      </c>
      <c r="AU13" s="105">
        <v>0</v>
      </c>
      <c r="AX13" s="104" t="s">
        <v>37</v>
      </c>
      <c r="AY13" s="106">
        <v>0</v>
      </c>
      <c r="AZ13" s="106">
        <v>5</v>
      </c>
      <c r="BA13" s="106">
        <v>0</v>
      </c>
      <c r="BB13" s="101">
        <v>0</v>
      </c>
      <c r="BC13" s="101">
        <v>5</v>
      </c>
      <c r="BD13" s="105">
        <v>0</v>
      </c>
      <c r="BE13" s="105">
        <v>100</v>
      </c>
      <c r="BF13" s="105">
        <v>0</v>
      </c>
      <c r="BG13" s="105">
        <v>0</v>
      </c>
      <c r="BJ13" s="104" t="s">
        <v>37</v>
      </c>
      <c r="BK13" s="106">
        <v>0</v>
      </c>
      <c r="BL13" s="106">
        <v>5</v>
      </c>
      <c r="BM13" s="106">
        <v>0</v>
      </c>
      <c r="BN13" s="101">
        <v>0</v>
      </c>
      <c r="BO13" s="101">
        <v>5</v>
      </c>
      <c r="BP13" s="105">
        <v>0</v>
      </c>
      <c r="BQ13" s="105">
        <v>100</v>
      </c>
      <c r="BR13" s="105">
        <v>0</v>
      </c>
      <c r="BS13" s="105">
        <v>0</v>
      </c>
      <c r="BV13" s="104" t="s">
        <v>37</v>
      </c>
      <c r="BW13" s="106">
        <v>0</v>
      </c>
      <c r="BX13" s="106">
        <v>5</v>
      </c>
      <c r="BY13" s="106">
        <v>0</v>
      </c>
      <c r="BZ13" s="101">
        <v>0</v>
      </c>
      <c r="CA13" s="101">
        <v>5</v>
      </c>
      <c r="CB13" s="105">
        <v>0</v>
      </c>
      <c r="CC13" s="105">
        <v>100</v>
      </c>
      <c r="CD13" s="105">
        <v>0</v>
      </c>
      <c r="CE13" s="105">
        <v>0</v>
      </c>
      <c r="CH13" s="104" t="s">
        <v>37</v>
      </c>
      <c r="CI13" s="106">
        <v>0</v>
      </c>
      <c r="CJ13" s="106">
        <v>5</v>
      </c>
      <c r="CK13" s="106">
        <v>0</v>
      </c>
      <c r="CL13" s="101">
        <v>0</v>
      </c>
      <c r="CM13" s="101">
        <v>5</v>
      </c>
      <c r="CN13" s="105">
        <v>0</v>
      </c>
      <c r="CO13" s="105">
        <v>100</v>
      </c>
      <c r="CP13" s="105">
        <v>0</v>
      </c>
      <c r="CQ13" s="105">
        <v>0</v>
      </c>
      <c r="CT13" s="104" t="s">
        <v>37</v>
      </c>
      <c r="CU13" s="106">
        <v>0</v>
      </c>
      <c r="CV13" s="106">
        <v>5</v>
      </c>
      <c r="CW13" s="106">
        <v>0</v>
      </c>
      <c r="CX13" s="101">
        <v>0</v>
      </c>
      <c r="CY13" s="101">
        <v>5</v>
      </c>
      <c r="CZ13" s="105">
        <v>0</v>
      </c>
      <c r="DA13" s="105">
        <v>100</v>
      </c>
      <c r="DB13" s="105">
        <v>0</v>
      </c>
      <c r="DC13" s="105">
        <v>0</v>
      </c>
      <c r="DF13" s="104" t="s">
        <v>37</v>
      </c>
      <c r="DG13" s="106">
        <v>0</v>
      </c>
      <c r="DH13" s="106">
        <v>5</v>
      </c>
      <c r="DI13" s="106">
        <v>0</v>
      </c>
      <c r="DJ13" s="101">
        <v>0</v>
      </c>
      <c r="DK13" s="101">
        <v>5</v>
      </c>
      <c r="DL13" s="105">
        <v>0</v>
      </c>
      <c r="DM13" s="105">
        <v>100</v>
      </c>
      <c r="DN13" s="105">
        <v>0</v>
      </c>
      <c r="DO13" s="105">
        <v>0</v>
      </c>
      <c r="DR13" s="104" t="s">
        <v>37</v>
      </c>
      <c r="DS13" s="106">
        <v>0</v>
      </c>
      <c r="DT13" s="106">
        <v>5</v>
      </c>
      <c r="DU13" s="106">
        <v>0</v>
      </c>
      <c r="DV13" s="101">
        <v>0</v>
      </c>
      <c r="DW13" s="101">
        <v>5</v>
      </c>
      <c r="DX13" s="105">
        <v>0</v>
      </c>
      <c r="DY13" s="105">
        <v>100</v>
      </c>
      <c r="DZ13" s="105">
        <v>0</v>
      </c>
      <c r="EA13" s="105">
        <v>0</v>
      </c>
    </row>
    <row r="14" spans="1:131" x14ac:dyDescent="0.25">
      <c r="A14" s="12"/>
      <c r="B14" s="20" t="s">
        <v>38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86" t="s">
        <v>38</v>
      </c>
      <c r="O14" s="89">
        <v>0</v>
      </c>
      <c r="P14" s="89">
        <v>7</v>
      </c>
      <c r="Q14" s="89">
        <v>0</v>
      </c>
      <c r="R14" s="81">
        <v>0</v>
      </c>
      <c r="S14" s="81">
        <f t="shared" si="10"/>
        <v>7</v>
      </c>
      <c r="T14" s="88">
        <f t="shared" si="11"/>
        <v>0</v>
      </c>
      <c r="U14" s="88">
        <f t="shared" si="12"/>
        <v>100</v>
      </c>
      <c r="V14" s="88">
        <f t="shared" si="13"/>
        <v>0</v>
      </c>
      <c r="W14" s="88">
        <f t="shared" si="14"/>
        <v>0</v>
      </c>
      <c r="Z14" s="104" t="s">
        <v>38</v>
      </c>
      <c r="AA14" s="106"/>
      <c r="AB14" s="106"/>
      <c r="AC14" s="106"/>
      <c r="AD14" s="101"/>
      <c r="AE14" s="101"/>
      <c r="AF14" s="105"/>
      <c r="AG14" s="105"/>
      <c r="AH14" s="105"/>
      <c r="AI14" s="105"/>
      <c r="AL14" s="104" t="s">
        <v>38</v>
      </c>
      <c r="AM14" s="106">
        <v>1</v>
      </c>
      <c r="AN14" s="106">
        <v>5</v>
      </c>
      <c r="AO14" s="106">
        <v>2</v>
      </c>
      <c r="AP14" s="101">
        <v>0</v>
      </c>
      <c r="AQ14" s="101">
        <v>8</v>
      </c>
      <c r="AR14" s="105">
        <v>13</v>
      </c>
      <c r="AS14" s="105">
        <v>63</v>
      </c>
      <c r="AT14" s="105">
        <v>25</v>
      </c>
      <c r="AU14" s="105">
        <v>0</v>
      </c>
      <c r="AX14" s="104" t="s">
        <v>38</v>
      </c>
      <c r="AY14" s="106">
        <v>0</v>
      </c>
      <c r="AZ14" s="106">
        <v>6</v>
      </c>
      <c r="BA14" s="106">
        <v>2</v>
      </c>
      <c r="BB14" s="101">
        <v>0</v>
      </c>
      <c r="BC14" s="101">
        <v>8</v>
      </c>
      <c r="BD14" s="105">
        <v>0</v>
      </c>
      <c r="BE14" s="105">
        <v>75</v>
      </c>
      <c r="BF14" s="105">
        <v>25</v>
      </c>
      <c r="BG14" s="105">
        <v>0</v>
      </c>
      <c r="BJ14" s="104" t="s">
        <v>38</v>
      </c>
      <c r="BK14" s="106">
        <v>0</v>
      </c>
      <c r="BL14" s="106">
        <v>6</v>
      </c>
      <c r="BM14" s="106">
        <v>1</v>
      </c>
      <c r="BN14" s="101">
        <v>1</v>
      </c>
      <c r="BO14" s="101">
        <v>8</v>
      </c>
      <c r="BP14" s="105">
        <v>0</v>
      </c>
      <c r="BQ14" s="105">
        <v>75</v>
      </c>
      <c r="BR14" s="105">
        <v>13</v>
      </c>
      <c r="BS14" s="105">
        <v>13</v>
      </c>
      <c r="BV14" s="104" t="s">
        <v>38</v>
      </c>
      <c r="BW14" s="106">
        <v>0</v>
      </c>
      <c r="BX14" s="106">
        <v>6</v>
      </c>
      <c r="BY14" s="106">
        <v>1</v>
      </c>
      <c r="BZ14" s="101">
        <v>1</v>
      </c>
      <c r="CA14" s="101">
        <v>8</v>
      </c>
      <c r="CB14" s="105">
        <v>0</v>
      </c>
      <c r="CC14" s="105">
        <v>75</v>
      </c>
      <c r="CD14" s="105">
        <v>13</v>
      </c>
      <c r="CE14" s="105">
        <v>13</v>
      </c>
      <c r="CH14" s="104" t="s">
        <v>38</v>
      </c>
      <c r="CI14" s="106">
        <v>0</v>
      </c>
      <c r="CJ14" s="106">
        <v>6</v>
      </c>
      <c r="CK14" s="106">
        <v>1</v>
      </c>
      <c r="CL14" s="101">
        <v>1</v>
      </c>
      <c r="CM14" s="101">
        <v>8</v>
      </c>
      <c r="CN14" s="105">
        <v>0</v>
      </c>
      <c r="CO14" s="105">
        <v>75</v>
      </c>
      <c r="CP14" s="105">
        <v>13</v>
      </c>
      <c r="CQ14" s="105">
        <v>13</v>
      </c>
      <c r="CT14" s="104" t="s">
        <v>38</v>
      </c>
      <c r="CU14" s="106">
        <v>0</v>
      </c>
      <c r="CV14" s="106">
        <v>6</v>
      </c>
      <c r="CW14" s="106">
        <v>1</v>
      </c>
      <c r="CX14" s="101">
        <v>1</v>
      </c>
      <c r="CY14" s="101">
        <v>8</v>
      </c>
      <c r="CZ14" s="105">
        <v>0</v>
      </c>
      <c r="DA14" s="105">
        <v>75</v>
      </c>
      <c r="DB14" s="105">
        <v>13</v>
      </c>
      <c r="DC14" s="105">
        <v>13</v>
      </c>
      <c r="DF14" s="104" t="s">
        <v>38</v>
      </c>
      <c r="DG14" s="106">
        <v>0</v>
      </c>
      <c r="DH14" s="106">
        <v>6</v>
      </c>
      <c r="DI14" s="106">
        <v>0</v>
      </c>
      <c r="DJ14" s="101">
        <v>1</v>
      </c>
      <c r="DK14" s="101">
        <v>7</v>
      </c>
      <c r="DL14" s="105">
        <v>0</v>
      </c>
      <c r="DM14" s="105">
        <v>86</v>
      </c>
      <c r="DN14" s="105">
        <v>0</v>
      </c>
      <c r="DO14" s="105">
        <v>14</v>
      </c>
      <c r="DR14" s="104" t="s">
        <v>38</v>
      </c>
      <c r="DS14" s="106">
        <v>0</v>
      </c>
      <c r="DT14" s="106">
        <v>5</v>
      </c>
      <c r="DU14" s="106">
        <v>1</v>
      </c>
      <c r="DV14" s="101">
        <v>1</v>
      </c>
      <c r="DW14" s="101">
        <v>7</v>
      </c>
      <c r="DX14" s="105">
        <v>0</v>
      </c>
      <c r="DY14" s="105">
        <v>71</v>
      </c>
      <c r="DZ14" s="105">
        <v>14</v>
      </c>
      <c r="EA14" s="105">
        <v>14</v>
      </c>
    </row>
    <row r="15" spans="1:131" x14ac:dyDescent="0.25">
      <c r="A15" s="12"/>
      <c r="B15" s="20" t="s">
        <v>39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86" t="s">
        <v>39</v>
      </c>
      <c r="O15" s="89">
        <v>5</v>
      </c>
      <c r="P15" s="89">
        <v>1</v>
      </c>
      <c r="Q15" s="89">
        <v>1</v>
      </c>
      <c r="R15" s="81">
        <v>0</v>
      </c>
      <c r="S15" s="81">
        <f t="shared" si="10"/>
        <v>7</v>
      </c>
      <c r="T15" s="88">
        <f t="shared" si="11"/>
        <v>71.428571428571431</v>
      </c>
      <c r="U15" s="88">
        <f t="shared" si="12"/>
        <v>14.285714285714285</v>
      </c>
      <c r="V15" s="88">
        <f t="shared" si="13"/>
        <v>14.285714285714285</v>
      </c>
      <c r="W15" s="88">
        <f t="shared" si="14"/>
        <v>0</v>
      </c>
      <c r="Z15" s="104" t="s">
        <v>39</v>
      </c>
      <c r="AA15" s="106">
        <v>5</v>
      </c>
      <c r="AB15" s="106">
        <v>1</v>
      </c>
      <c r="AC15" s="106">
        <v>1</v>
      </c>
      <c r="AD15" s="101">
        <v>0</v>
      </c>
      <c r="AE15" s="101">
        <v>7</v>
      </c>
      <c r="AF15" s="105">
        <v>71</v>
      </c>
      <c r="AG15" s="105">
        <v>14</v>
      </c>
      <c r="AH15" s="105">
        <v>14</v>
      </c>
      <c r="AI15" s="105">
        <v>0</v>
      </c>
      <c r="AL15" s="104" t="s">
        <v>39</v>
      </c>
      <c r="AM15" s="106">
        <v>5</v>
      </c>
      <c r="AN15" s="106">
        <v>1</v>
      </c>
      <c r="AO15" s="106">
        <v>1</v>
      </c>
      <c r="AP15" s="101">
        <v>0</v>
      </c>
      <c r="AQ15" s="101">
        <v>7</v>
      </c>
      <c r="AR15" s="105">
        <v>71</v>
      </c>
      <c r="AS15" s="105">
        <v>14</v>
      </c>
      <c r="AT15" s="105">
        <v>14</v>
      </c>
      <c r="AU15" s="105">
        <v>0</v>
      </c>
      <c r="AX15" s="104" t="s">
        <v>39</v>
      </c>
      <c r="AY15" s="106">
        <v>4</v>
      </c>
      <c r="AZ15" s="106">
        <v>1</v>
      </c>
      <c r="BA15" s="106">
        <v>1</v>
      </c>
      <c r="BB15" s="101">
        <v>0</v>
      </c>
      <c r="BC15" s="101">
        <v>6</v>
      </c>
      <c r="BD15" s="105">
        <v>67</v>
      </c>
      <c r="BE15" s="105">
        <v>17</v>
      </c>
      <c r="BF15" s="105">
        <v>17</v>
      </c>
      <c r="BG15" s="105">
        <v>0</v>
      </c>
      <c r="BJ15" s="104" t="s">
        <v>39</v>
      </c>
      <c r="BK15" s="106">
        <v>4</v>
      </c>
      <c r="BL15" s="106">
        <v>1</v>
      </c>
      <c r="BM15" s="106">
        <v>1</v>
      </c>
      <c r="BN15" s="101">
        <v>0</v>
      </c>
      <c r="BO15" s="101">
        <v>6</v>
      </c>
      <c r="BP15" s="105">
        <v>67</v>
      </c>
      <c r="BQ15" s="105">
        <v>17</v>
      </c>
      <c r="BR15" s="105">
        <v>17</v>
      </c>
      <c r="BS15" s="105">
        <v>0</v>
      </c>
      <c r="BV15" s="104" t="s">
        <v>39</v>
      </c>
      <c r="BW15" s="106">
        <v>4</v>
      </c>
      <c r="BX15" s="106">
        <v>1</v>
      </c>
      <c r="BY15" s="106">
        <v>1</v>
      </c>
      <c r="BZ15" s="101">
        <v>0</v>
      </c>
      <c r="CA15" s="101">
        <v>6</v>
      </c>
      <c r="CB15" s="105">
        <v>67</v>
      </c>
      <c r="CC15" s="105">
        <v>17</v>
      </c>
      <c r="CD15" s="105">
        <v>17</v>
      </c>
      <c r="CE15" s="105">
        <v>0</v>
      </c>
      <c r="CH15" s="104" t="s">
        <v>39</v>
      </c>
      <c r="CI15" s="106">
        <v>0</v>
      </c>
      <c r="CJ15" s="106">
        <v>5</v>
      </c>
      <c r="CK15" s="106">
        <v>1</v>
      </c>
      <c r="CL15" s="101">
        <v>0</v>
      </c>
      <c r="CM15" s="101">
        <v>6</v>
      </c>
      <c r="CN15" s="105">
        <v>0</v>
      </c>
      <c r="CO15" s="105">
        <v>83</v>
      </c>
      <c r="CP15" s="105">
        <v>17</v>
      </c>
      <c r="CQ15" s="105">
        <v>0</v>
      </c>
      <c r="CT15" s="104" t="s">
        <v>39</v>
      </c>
      <c r="CU15" s="106">
        <v>0</v>
      </c>
      <c r="CV15" s="106">
        <v>5</v>
      </c>
      <c r="CW15" s="106">
        <v>1</v>
      </c>
      <c r="CX15" s="101">
        <v>0</v>
      </c>
      <c r="CY15" s="101">
        <v>6</v>
      </c>
      <c r="CZ15" s="105">
        <v>0</v>
      </c>
      <c r="DA15" s="105">
        <v>83</v>
      </c>
      <c r="DB15" s="105">
        <v>17</v>
      </c>
      <c r="DC15" s="105">
        <v>0</v>
      </c>
      <c r="DF15" s="104" t="s">
        <v>39</v>
      </c>
      <c r="DG15" s="106">
        <v>0</v>
      </c>
      <c r="DH15" s="106">
        <v>5</v>
      </c>
      <c r="DI15" s="106">
        <v>1</v>
      </c>
      <c r="DJ15" s="101">
        <v>0</v>
      </c>
      <c r="DK15" s="101">
        <v>6</v>
      </c>
      <c r="DL15" s="105">
        <v>0</v>
      </c>
      <c r="DM15" s="105">
        <v>83</v>
      </c>
      <c r="DN15" s="105">
        <v>17</v>
      </c>
      <c r="DO15" s="105">
        <v>0</v>
      </c>
      <c r="DR15" s="104" t="s">
        <v>39</v>
      </c>
      <c r="DS15" s="106">
        <v>0</v>
      </c>
      <c r="DT15" s="106">
        <v>5</v>
      </c>
      <c r="DU15" s="106">
        <v>1</v>
      </c>
      <c r="DV15" s="101">
        <v>0</v>
      </c>
      <c r="DW15" s="101">
        <v>6</v>
      </c>
      <c r="DX15" s="105">
        <v>0</v>
      </c>
      <c r="DY15" s="105">
        <v>83</v>
      </c>
      <c r="DZ15" s="105">
        <v>17</v>
      </c>
      <c r="EA15" s="105">
        <v>0</v>
      </c>
    </row>
    <row r="16" spans="1:131" x14ac:dyDescent="0.25">
      <c r="A16" s="12"/>
      <c r="B16" s="20" t="s">
        <v>40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86" t="s">
        <v>40</v>
      </c>
      <c r="O16" s="89">
        <v>0</v>
      </c>
      <c r="P16" s="89">
        <v>4</v>
      </c>
      <c r="Q16" s="89">
        <v>2</v>
      </c>
      <c r="R16" s="81">
        <v>1</v>
      </c>
      <c r="S16" s="81">
        <f t="shared" si="10"/>
        <v>7</v>
      </c>
      <c r="T16" s="88">
        <f t="shared" si="11"/>
        <v>0</v>
      </c>
      <c r="U16" s="88">
        <f t="shared" si="12"/>
        <v>57.142857142857139</v>
      </c>
      <c r="V16" s="88">
        <f t="shared" si="13"/>
        <v>28.571428571428569</v>
      </c>
      <c r="W16" s="88">
        <f t="shared" si="14"/>
        <v>14.285714285714285</v>
      </c>
      <c r="Z16" s="104" t="s">
        <v>40</v>
      </c>
      <c r="AA16" s="106">
        <v>0</v>
      </c>
      <c r="AB16" s="106">
        <v>4</v>
      </c>
      <c r="AC16" s="106">
        <v>2</v>
      </c>
      <c r="AD16" s="101">
        <v>1</v>
      </c>
      <c r="AE16" s="101">
        <v>7</v>
      </c>
      <c r="AF16" s="105">
        <v>0</v>
      </c>
      <c r="AG16" s="105">
        <v>57</v>
      </c>
      <c r="AH16" s="105">
        <v>29</v>
      </c>
      <c r="AI16" s="105">
        <v>14</v>
      </c>
      <c r="AL16" s="104" t="s">
        <v>40</v>
      </c>
      <c r="AM16" s="106">
        <v>0</v>
      </c>
      <c r="AN16" s="106">
        <v>5</v>
      </c>
      <c r="AO16" s="106">
        <v>1</v>
      </c>
      <c r="AP16" s="101">
        <v>1</v>
      </c>
      <c r="AQ16" s="101">
        <v>7</v>
      </c>
      <c r="AR16" s="105">
        <v>0</v>
      </c>
      <c r="AS16" s="105">
        <v>71</v>
      </c>
      <c r="AT16" s="105">
        <v>14</v>
      </c>
      <c r="AU16" s="105">
        <v>14</v>
      </c>
      <c r="AX16" s="104" t="s">
        <v>40</v>
      </c>
      <c r="AY16" s="106">
        <v>0</v>
      </c>
      <c r="AZ16" s="106">
        <v>4</v>
      </c>
      <c r="BA16" s="106">
        <v>1</v>
      </c>
      <c r="BB16" s="101">
        <v>1</v>
      </c>
      <c r="BC16" s="101">
        <v>6</v>
      </c>
      <c r="BD16" s="105">
        <v>0</v>
      </c>
      <c r="BE16" s="105">
        <v>67</v>
      </c>
      <c r="BF16" s="105">
        <v>17</v>
      </c>
      <c r="BG16" s="105">
        <v>17</v>
      </c>
      <c r="BJ16" s="104" t="s">
        <v>40</v>
      </c>
      <c r="BK16" s="106">
        <v>0</v>
      </c>
      <c r="BL16" s="106">
        <v>4</v>
      </c>
      <c r="BM16" s="106">
        <v>1</v>
      </c>
      <c r="BN16" s="101">
        <v>1</v>
      </c>
      <c r="BO16" s="101">
        <v>6</v>
      </c>
      <c r="BP16" s="105">
        <v>0</v>
      </c>
      <c r="BQ16" s="105">
        <v>67</v>
      </c>
      <c r="BR16" s="105">
        <v>17</v>
      </c>
      <c r="BS16" s="105">
        <v>17</v>
      </c>
      <c r="BV16" s="104" t="s">
        <v>40</v>
      </c>
      <c r="BW16" s="106">
        <v>0</v>
      </c>
      <c r="BX16" s="106">
        <v>4</v>
      </c>
      <c r="BY16" s="106">
        <v>1</v>
      </c>
      <c r="BZ16" s="101">
        <v>1</v>
      </c>
      <c r="CA16" s="101">
        <v>6</v>
      </c>
      <c r="CB16" s="105">
        <v>0</v>
      </c>
      <c r="CC16" s="105">
        <v>67</v>
      </c>
      <c r="CD16" s="105">
        <v>17</v>
      </c>
      <c r="CE16" s="105">
        <v>17</v>
      </c>
      <c r="CH16" s="104" t="s">
        <v>40</v>
      </c>
      <c r="CI16" s="106">
        <v>0</v>
      </c>
      <c r="CJ16" s="106">
        <v>4</v>
      </c>
      <c r="CK16" s="106">
        <v>1</v>
      </c>
      <c r="CL16" s="101">
        <v>1</v>
      </c>
      <c r="CM16" s="101">
        <v>6</v>
      </c>
      <c r="CN16" s="105">
        <v>0</v>
      </c>
      <c r="CO16" s="105">
        <v>67</v>
      </c>
      <c r="CP16" s="105">
        <v>17</v>
      </c>
      <c r="CQ16" s="105">
        <v>17</v>
      </c>
      <c r="CT16" s="104" t="s">
        <v>40</v>
      </c>
      <c r="CU16" s="106">
        <v>0</v>
      </c>
      <c r="CV16" s="106">
        <v>5</v>
      </c>
      <c r="CW16" s="106">
        <v>1</v>
      </c>
      <c r="CX16" s="101">
        <v>1</v>
      </c>
      <c r="CY16" s="101">
        <v>7</v>
      </c>
      <c r="CZ16" s="105">
        <v>0</v>
      </c>
      <c r="DA16" s="105">
        <v>71</v>
      </c>
      <c r="DB16" s="105">
        <v>14</v>
      </c>
      <c r="DC16" s="105">
        <v>14</v>
      </c>
      <c r="DF16" s="104" t="s">
        <v>40</v>
      </c>
      <c r="DG16" s="106">
        <v>0</v>
      </c>
      <c r="DH16" s="106">
        <v>5</v>
      </c>
      <c r="DI16" s="106">
        <v>1</v>
      </c>
      <c r="DJ16" s="101">
        <v>1</v>
      </c>
      <c r="DK16" s="101">
        <v>7</v>
      </c>
      <c r="DL16" s="105">
        <v>0</v>
      </c>
      <c r="DM16" s="105">
        <v>71</v>
      </c>
      <c r="DN16" s="105">
        <v>14</v>
      </c>
      <c r="DO16" s="105">
        <v>14</v>
      </c>
      <c r="DR16" s="104" t="s">
        <v>40</v>
      </c>
      <c r="DS16" s="106">
        <v>0</v>
      </c>
      <c r="DT16" s="106">
        <v>5</v>
      </c>
      <c r="DU16" s="106">
        <v>1</v>
      </c>
      <c r="DV16" s="101">
        <v>1</v>
      </c>
      <c r="DW16" s="101">
        <v>7</v>
      </c>
      <c r="DX16" s="105">
        <v>0</v>
      </c>
      <c r="DY16" s="105">
        <v>71</v>
      </c>
      <c r="DZ16" s="105">
        <v>14</v>
      </c>
      <c r="EA16" s="105">
        <v>14</v>
      </c>
    </row>
    <row r="17" spans="1:131" x14ac:dyDescent="0.25">
      <c r="A17" s="13"/>
      <c r="B17" s="20" t="s">
        <v>41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86" t="s">
        <v>41</v>
      </c>
      <c r="O17" s="89">
        <v>0</v>
      </c>
      <c r="P17" s="89">
        <v>9</v>
      </c>
      <c r="Q17" s="89">
        <v>1</v>
      </c>
      <c r="R17" s="81">
        <v>0</v>
      </c>
      <c r="S17" s="81">
        <f t="shared" si="10"/>
        <v>10</v>
      </c>
      <c r="T17" s="88">
        <f t="shared" si="11"/>
        <v>0</v>
      </c>
      <c r="U17" s="88">
        <f t="shared" si="12"/>
        <v>90</v>
      </c>
      <c r="V17" s="88">
        <f t="shared" si="13"/>
        <v>10</v>
      </c>
      <c r="W17" s="88">
        <f t="shared" si="14"/>
        <v>0</v>
      </c>
      <c r="Z17" s="104" t="s">
        <v>41</v>
      </c>
      <c r="AA17" s="106">
        <v>0</v>
      </c>
      <c r="AB17" s="106">
        <v>8</v>
      </c>
      <c r="AC17" s="106">
        <v>1</v>
      </c>
      <c r="AD17" s="101">
        <v>0</v>
      </c>
      <c r="AE17" s="101">
        <v>9</v>
      </c>
      <c r="AF17" s="105">
        <v>0</v>
      </c>
      <c r="AG17" s="105">
        <v>89</v>
      </c>
      <c r="AH17" s="105">
        <v>11</v>
      </c>
      <c r="AI17" s="105">
        <v>0</v>
      </c>
      <c r="AL17" s="104" t="s">
        <v>41</v>
      </c>
      <c r="AM17" s="106">
        <v>0</v>
      </c>
      <c r="AN17" s="106">
        <v>9</v>
      </c>
      <c r="AO17" s="106">
        <v>1</v>
      </c>
      <c r="AP17" s="101">
        <v>0</v>
      </c>
      <c r="AQ17" s="101">
        <v>10</v>
      </c>
      <c r="AR17" s="105">
        <v>0</v>
      </c>
      <c r="AS17" s="105">
        <v>90</v>
      </c>
      <c r="AT17" s="105">
        <v>10</v>
      </c>
      <c r="AU17" s="105">
        <v>0</v>
      </c>
      <c r="AX17" s="104" t="s">
        <v>41</v>
      </c>
      <c r="AY17" s="106">
        <v>0</v>
      </c>
      <c r="AZ17" s="106">
        <v>9</v>
      </c>
      <c r="BA17" s="106">
        <v>1</v>
      </c>
      <c r="BB17" s="101">
        <v>0</v>
      </c>
      <c r="BC17" s="101">
        <v>10</v>
      </c>
      <c r="BD17" s="105">
        <v>0</v>
      </c>
      <c r="BE17" s="105">
        <v>90</v>
      </c>
      <c r="BF17" s="105">
        <v>10</v>
      </c>
      <c r="BG17" s="105">
        <v>0</v>
      </c>
      <c r="BJ17" s="104" t="s">
        <v>41</v>
      </c>
      <c r="BK17" s="106">
        <v>0</v>
      </c>
      <c r="BL17" s="106">
        <v>9</v>
      </c>
      <c r="BM17" s="106">
        <v>1</v>
      </c>
      <c r="BN17" s="101">
        <v>0</v>
      </c>
      <c r="BO17" s="101">
        <v>10</v>
      </c>
      <c r="BP17" s="105">
        <v>0</v>
      </c>
      <c r="BQ17" s="105">
        <v>90</v>
      </c>
      <c r="BR17" s="105">
        <v>10</v>
      </c>
      <c r="BS17" s="105">
        <v>0</v>
      </c>
      <c r="BV17" s="104" t="s">
        <v>41</v>
      </c>
      <c r="BW17" s="106">
        <v>0</v>
      </c>
      <c r="BX17" s="106">
        <v>9</v>
      </c>
      <c r="BY17" s="106">
        <v>1</v>
      </c>
      <c r="BZ17" s="101">
        <v>0</v>
      </c>
      <c r="CA17" s="101">
        <v>10</v>
      </c>
      <c r="CB17" s="105">
        <v>0</v>
      </c>
      <c r="CC17" s="105">
        <v>90</v>
      </c>
      <c r="CD17" s="105">
        <v>10</v>
      </c>
      <c r="CE17" s="105">
        <v>0</v>
      </c>
      <c r="CH17" s="104" t="s">
        <v>41</v>
      </c>
      <c r="CI17" s="106">
        <v>0</v>
      </c>
      <c r="CJ17" s="106">
        <v>9</v>
      </c>
      <c r="CK17" s="106">
        <v>1</v>
      </c>
      <c r="CL17" s="101">
        <v>0</v>
      </c>
      <c r="CM17" s="101">
        <v>10</v>
      </c>
      <c r="CN17" s="105">
        <v>0</v>
      </c>
      <c r="CO17" s="105">
        <v>90</v>
      </c>
      <c r="CP17" s="105">
        <v>10</v>
      </c>
      <c r="CQ17" s="105">
        <v>0</v>
      </c>
      <c r="CT17" s="104" t="s">
        <v>41</v>
      </c>
      <c r="CU17" s="106">
        <v>0</v>
      </c>
      <c r="CV17" s="106">
        <v>9</v>
      </c>
      <c r="CW17" s="106">
        <v>1</v>
      </c>
      <c r="CX17" s="101">
        <v>0</v>
      </c>
      <c r="CY17" s="101">
        <v>10</v>
      </c>
      <c r="CZ17" s="105">
        <v>0</v>
      </c>
      <c r="DA17" s="105">
        <v>90</v>
      </c>
      <c r="DB17" s="105">
        <v>10</v>
      </c>
      <c r="DC17" s="105">
        <v>0</v>
      </c>
      <c r="DF17" s="104" t="s">
        <v>41</v>
      </c>
      <c r="DG17" s="106">
        <v>0</v>
      </c>
      <c r="DH17" s="106">
        <v>9</v>
      </c>
      <c r="DI17" s="106">
        <v>1</v>
      </c>
      <c r="DJ17" s="101">
        <v>0</v>
      </c>
      <c r="DK17" s="101">
        <v>10</v>
      </c>
      <c r="DL17" s="105">
        <v>0</v>
      </c>
      <c r="DM17" s="105">
        <v>90</v>
      </c>
      <c r="DN17" s="105">
        <v>10</v>
      </c>
      <c r="DO17" s="105">
        <v>0</v>
      </c>
      <c r="DR17" s="104" t="s">
        <v>41</v>
      </c>
      <c r="DS17" s="106">
        <v>0</v>
      </c>
      <c r="DT17" s="106">
        <v>9</v>
      </c>
      <c r="DU17" s="106">
        <v>1</v>
      </c>
      <c r="DV17" s="101">
        <v>0</v>
      </c>
      <c r="DW17" s="101">
        <v>10</v>
      </c>
      <c r="DX17" s="105">
        <v>0</v>
      </c>
      <c r="DY17" s="105">
        <v>90</v>
      </c>
      <c r="DZ17" s="105">
        <v>10</v>
      </c>
      <c r="EA17" s="105">
        <v>0</v>
      </c>
    </row>
    <row r="18" spans="1:131" s="100" customFormat="1" x14ac:dyDescent="0.25">
      <c r="A18" s="102"/>
      <c r="B18" s="104" t="s">
        <v>90</v>
      </c>
      <c r="C18" s="106"/>
      <c r="D18" s="106"/>
      <c r="E18" s="106"/>
      <c r="F18" s="101"/>
      <c r="G18" s="101"/>
      <c r="H18" s="105"/>
      <c r="I18" s="105"/>
      <c r="J18" s="105"/>
      <c r="K18" s="105"/>
      <c r="N18" s="104" t="s">
        <v>90</v>
      </c>
      <c r="O18" s="106"/>
      <c r="P18" s="106"/>
      <c r="Q18" s="106"/>
      <c r="R18" s="101"/>
      <c r="S18" s="101"/>
      <c r="T18" s="105"/>
      <c r="U18" s="105"/>
      <c r="V18" s="105"/>
      <c r="W18" s="105"/>
      <c r="Z18" s="104" t="s">
        <v>90</v>
      </c>
      <c r="AA18" s="106">
        <v>1</v>
      </c>
      <c r="AB18" s="106">
        <v>2</v>
      </c>
      <c r="AC18" s="106">
        <v>0</v>
      </c>
      <c r="AD18" s="101">
        <v>0</v>
      </c>
      <c r="AE18" s="101">
        <v>3</v>
      </c>
      <c r="AF18" s="105">
        <v>33</v>
      </c>
      <c r="AG18" s="105">
        <v>67</v>
      </c>
      <c r="AH18" s="105">
        <v>0</v>
      </c>
      <c r="AI18" s="105">
        <v>0</v>
      </c>
      <c r="AL18" s="104" t="s">
        <v>90</v>
      </c>
      <c r="AM18" s="106">
        <v>1</v>
      </c>
      <c r="AN18" s="106">
        <v>2</v>
      </c>
      <c r="AO18" s="106">
        <v>0</v>
      </c>
      <c r="AP18" s="101">
        <v>0</v>
      </c>
      <c r="AQ18" s="101">
        <v>3</v>
      </c>
      <c r="AR18" s="105">
        <v>33</v>
      </c>
      <c r="AS18" s="105">
        <v>67</v>
      </c>
      <c r="AT18" s="105">
        <v>0</v>
      </c>
      <c r="AU18" s="105">
        <v>0</v>
      </c>
      <c r="AX18" s="104" t="s">
        <v>90</v>
      </c>
      <c r="AY18" s="106">
        <v>1</v>
      </c>
      <c r="AZ18" s="106">
        <v>2</v>
      </c>
      <c r="BA18" s="106">
        <v>0</v>
      </c>
      <c r="BB18" s="101">
        <v>0</v>
      </c>
      <c r="BC18" s="101">
        <v>3</v>
      </c>
      <c r="BD18" s="105">
        <v>33</v>
      </c>
      <c r="BE18" s="105">
        <v>67</v>
      </c>
      <c r="BF18" s="105">
        <v>0</v>
      </c>
      <c r="BG18" s="105">
        <v>0</v>
      </c>
      <c r="BJ18" s="104" t="s">
        <v>90</v>
      </c>
      <c r="BK18" s="106">
        <v>0</v>
      </c>
      <c r="BL18" s="106">
        <v>2</v>
      </c>
      <c r="BM18" s="106">
        <v>0</v>
      </c>
      <c r="BN18" s="101">
        <v>0</v>
      </c>
      <c r="BO18" s="101">
        <v>2</v>
      </c>
      <c r="BP18" s="105">
        <v>0</v>
      </c>
      <c r="BQ18" s="105">
        <v>100</v>
      </c>
      <c r="BR18" s="105">
        <v>0</v>
      </c>
      <c r="BS18" s="105">
        <v>0</v>
      </c>
      <c r="BV18" s="104" t="s">
        <v>90</v>
      </c>
      <c r="BW18" s="106">
        <v>0</v>
      </c>
      <c r="BX18" s="106">
        <v>2</v>
      </c>
      <c r="BY18" s="106">
        <v>1</v>
      </c>
      <c r="BZ18" s="101">
        <v>0</v>
      </c>
      <c r="CA18" s="101">
        <v>3</v>
      </c>
      <c r="CB18" s="105">
        <v>0</v>
      </c>
      <c r="CC18" s="105">
        <v>67</v>
      </c>
      <c r="CD18" s="105">
        <v>33</v>
      </c>
      <c r="CE18" s="105">
        <v>0</v>
      </c>
      <c r="CH18" s="104" t="s">
        <v>90</v>
      </c>
      <c r="CI18" s="106">
        <v>0</v>
      </c>
      <c r="CJ18" s="106">
        <v>2</v>
      </c>
      <c r="CK18" s="106">
        <v>1</v>
      </c>
      <c r="CL18" s="101">
        <v>0</v>
      </c>
      <c r="CM18" s="101">
        <v>3</v>
      </c>
      <c r="CN18" s="105">
        <v>0</v>
      </c>
      <c r="CO18" s="105">
        <v>67</v>
      </c>
      <c r="CP18" s="105">
        <v>33</v>
      </c>
      <c r="CQ18" s="105">
        <v>0</v>
      </c>
      <c r="CT18" s="104" t="s">
        <v>90</v>
      </c>
      <c r="CU18" s="106">
        <v>0</v>
      </c>
      <c r="CV18" s="106">
        <v>2</v>
      </c>
      <c r="CW18" s="106">
        <v>1</v>
      </c>
      <c r="CX18" s="101">
        <v>0</v>
      </c>
      <c r="CY18" s="101">
        <v>3</v>
      </c>
      <c r="CZ18" s="105">
        <v>0</v>
      </c>
      <c r="DA18" s="105">
        <v>67</v>
      </c>
      <c r="DB18" s="105">
        <v>33</v>
      </c>
      <c r="DC18" s="105">
        <v>0</v>
      </c>
      <c r="DF18" s="104" t="s">
        <v>90</v>
      </c>
      <c r="DG18" s="106">
        <v>0</v>
      </c>
      <c r="DH18" s="106">
        <v>2</v>
      </c>
      <c r="DI18" s="106">
        <v>1</v>
      </c>
      <c r="DJ18" s="101">
        <v>0</v>
      </c>
      <c r="DK18" s="101">
        <v>3</v>
      </c>
      <c r="DL18" s="105">
        <v>0</v>
      </c>
      <c r="DM18" s="105">
        <v>67</v>
      </c>
      <c r="DN18" s="105">
        <v>33</v>
      </c>
      <c r="DO18" s="105">
        <v>0</v>
      </c>
      <c r="DR18" s="104" t="s">
        <v>90</v>
      </c>
      <c r="DS18" s="106">
        <v>0</v>
      </c>
      <c r="DT18" s="106">
        <v>2</v>
      </c>
      <c r="DU18" s="106">
        <v>1</v>
      </c>
      <c r="DV18" s="101">
        <v>0</v>
      </c>
      <c r="DW18" s="101">
        <v>3</v>
      </c>
      <c r="DX18" s="105">
        <v>0</v>
      </c>
      <c r="DY18" s="105">
        <v>67</v>
      </c>
      <c r="DZ18" s="105">
        <v>33</v>
      </c>
      <c r="EA18" s="105">
        <v>0</v>
      </c>
    </row>
    <row r="19" spans="1:131" s="100" customFormat="1" x14ac:dyDescent="0.25">
      <c r="A19" s="102"/>
      <c r="B19" s="104" t="s">
        <v>91</v>
      </c>
      <c r="C19" s="106"/>
      <c r="D19" s="106"/>
      <c r="E19" s="106"/>
      <c r="F19" s="101"/>
      <c r="G19" s="101"/>
      <c r="H19" s="105"/>
      <c r="I19" s="105"/>
      <c r="J19" s="105"/>
      <c r="K19" s="105"/>
      <c r="N19" s="104" t="s">
        <v>91</v>
      </c>
      <c r="O19" s="106"/>
      <c r="P19" s="106"/>
      <c r="Q19" s="106"/>
      <c r="R19" s="101"/>
      <c r="S19" s="101"/>
      <c r="T19" s="105"/>
      <c r="U19" s="105"/>
      <c r="V19" s="105"/>
      <c r="W19" s="105"/>
      <c r="Z19" s="104" t="s">
        <v>91</v>
      </c>
      <c r="AA19" s="106">
        <v>7</v>
      </c>
      <c r="AB19" s="106">
        <v>0</v>
      </c>
      <c r="AC19" s="106">
        <v>0</v>
      </c>
      <c r="AD19" s="101">
        <v>0</v>
      </c>
      <c r="AE19" s="101">
        <v>7</v>
      </c>
      <c r="AF19" s="105">
        <v>100</v>
      </c>
      <c r="AG19" s="105">
        <v>0</v>
      </c>
      <c r="AH19" s="105">
        <v>0</v>
      </c>
      <c r="AI19" s="105">
        <v>0</v>
      </c>
      <c r="AL19" s="104" t="s">
        <v>91</v>
      </c>
      <c r="AM19" s="106">
        <v>7</v>
      </c>
      <c r="AN19" s="106">
        <v>0</v>
      </c>
      <c r="AO19" s="106">
        <v>0</v>
      </c>
      <c r="AP19" s="101">
        <v>0</v>
      </c>
      <c r="AQ19" s="101">
        <v>7</v>
      </c>
      <c r="AR19" s="105">
        <v>100</v>
      </c>
      <c r="AS19" s="105">
        <v>0</v>
      </c>
      <c r="AT19" s="105">
        <v>0</v>
      </c>
      <c r="AU19" s="105">
        <v>0</v>
      </c>
      <c r="AX19" s="104" t="s">
        <v>91</v>
      </c>
      <c r="AY19" s="106">
        <v>7</v>
      </c>
      <c r="AZ19" s="106">
        <v>0</v>
      </c>
      <c r="BA19" s="106">
        <v>0</v>
      </c>
      <c r="BB19" s="101">
        <v>0</v>
      </c>
      <c r="BC19" s="101">
        <v>7</v>
      </c>
      <c r="BD19" s="105">
        <v>100</v>
      </c>
      <c r="BE19" s="105">
        <v>0</v>
      </c>
      <c r="BF19" s="105">
        <v>0</v>
      </c>
      <c r="BG19" s="105">
        <v>0</v>
      </c>
      <c r="BJ19" s="104" t="s">
        <v>91</v>
      </c>
      <c r="BK19" s="106">
        <v>7</v>
      </c>
      <c r="BL19" s="106">
        <v>0</v>
      </c>
      <c r="BM19" s="106">
        <v>0</v>
      </c>
      <c r="BN19" s="101">
        <v>0</v>
      </c>
      <c r="BO19" s="101">
        <v>7</v>
      </c>
      <c r="BP19" s="105">
        <v>100</v>
      </c>
      <c r="BQ19" s="105">
        <v>0</v>
      </c>
      <c r="BR19" s="105">
        <v>0</v>
      </c>
      <c r="BS19" s="105">
        <v>0</v>
      </c>
      <c r="BV19" s="104" t="s">
        <v>91</v>
      </c>
      <c r="BW19" s="106">
        <v>9</v>
      </c>
      <c r="BX19" s="106">
        <v>0</v>
      </c>
      <c r="BY19" s="106">
        <v>0</v>
      </c>
      <c r="BZ19" s="101">
        <v>0</v>
      </c>
      <c r="CA19" s="101">
        <v>9</v>
      </c>
      <c r="CB19" s="105">
        <v>100</v>
      </c>
      <c r="CC19" s="105">
        <v>0</v>
      </c>
      <c r="CD19" s="105">
        <v>0</v>
      </c>
      <c r="CE19" s="105">
        <v>0</v>
      </c>
      <c r="CH19" s="104" t="s">
        <v>91</v>
      </c>
      <c r="CI19" s="106">
        <v>8</v>
      </c>
      <c r="CJ19" s="106">
        <v>0</v>
      </c>
      <c r="CK19" s="106">
        <v>0</v>
      </c>
      <c r="CL19" s="101">
        <v>0</v>
      </c>
      <c r="CM19" s="101">
        <v>8</v>
      </c>
      <c r="CN19" s="105">
        <v>100</v>
      </c>
      <c r="CO19" s="105">
        <v>0</v>
      </c>
      <c r="CP19" s="105">
        <v>0</v>
      </c>
      <c r="CQ19" s="105">
        <v>0</v>
      </c>
      <c r="CT19" s="104" t="s">
        <v>91</v>
      </c>
      <c r="CU19" s="106">
        <v>8</v>
      </c>
      <c r="CV19" s="106">
        <v>1</v>
      </c>
      <c r="CW19" s="106">
        <v>0</v>
      </c>
      <c r="CX19" s="101">
        <v>0</v>
      </c>
      <c r="CY19" s="101">
        <v>9</v>
      </c>
      <c r="CZ19" s="105">
        <v>89</v>
      </c>
      <c r="DA19" s="105">
        <v>11</v>
      </c>
      <c r="DB19" s="105">
        <v>0</v>
      </c>
      <c r="DC19" s="105">
        <v>0</v>
      </c>
      <c r="DF19" s="104" t="s">
        <v>91</v>
      </c>
      <c r="DG19" s="106">
        <v>9</v>
      </c>
      <c r="DH19" s="106">
        <v>0</v>
      </c>
      <c r="DI19" s="106">
        <v>0</v>
      </c>
      <c r="DJ19" s="101">
        <v>0</v>
      </c>
      <c r="DK19" s="101">
        <v>9</v>
      </c>
      <c r="DL19" s="105">
        <v>100</v>
      </c>
      <c r="DM19" s="105">
        <v>0</v>
      </c>
      <c r="DN19" s="105">
        <v>0</v>
      </c>
      <c r="DO19" s="105">
        <v>0</v>
      </c>
      <c r="DR19" s="104" t="s">
        <v>91</v>
      </c>
      <c r="DS19" s="106">
        <v>9</v>
      </c>
      <c r="DT19" s="106">
        <v>0</v>
      </c>
      <c r="DU19" s="106">
        <v>0</v>
      </c>
      <c r="DV19" s="101">
        <v>0</v>
      </c>
      <c r="DW19" s="101">
        <v>9</v>
      </c>
      <c r="DX19" s="105">
        <v>100</v>
      </c>
      <c r="DY19" s="105">
        <v>0</v>
      </c>
      <c r="DZ19" s="105">
        <v>0</v>
      </c>
      <c r="EA19" s="105">
        <v>0</v>
      </c>
    </row>
    <row r="20" spans="1:131" x14ac:dyDescent="0.25">
      <c r="B20" s="104" t="s">
        <v>63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04" t="s">
        <v>63</v>
      </c>
      <c r="O20" s="89">
        <v>0</v>
      </c>
      <c r="P20" s="89">
        <v>1</v>
      </c>
      <c r="Q20" s="89">
        <v>1</v>
      </c>
      <c r="R20" s="81">
        <v>6</v>
      </c>
      <c r="S20" s="81">
        <f t="shared" si="10"/>
        <v>8</v>
      </c>
      <c r="T20" s="88">
        <f t="shared" si="11"/>
        <v>0</v>
      </c>
      <c r="U20" s="88">
        <f t="shared" si="12"/>
        <v>12.5</v>
      </c>
      <c r="V20" s="88">
        <f t="shared" si="13"/>
        <v>12.5</v>
      </c>
      <c r="W20" s="88">
        <f t="shared" si="14"/>
        <v>75</v>
      </c>
      <c r="Z20" s="104" t="s">
        <v>63</v>
      </c>
      <c r="AA20" s="106">
        <v>0</v>
      </c>
      <c r="AB20" s="106">
        <v>1</v>
      </c>
      <c r="AC20" s="106">
        <v>2</v>
      </c>
      <c r="AD20" s="101">
        <v>6</v>
      </c>
      <c r="AE20" s="101">
        <v>9</v>
      </c>
      <c r="AF20" s="105">
        <v>0</v>
      </c>
      <c r="AG20" s="105">
        <v>11</v>
      </c>
      <c r="AH20" s="105">
        <v>22</v>
      </c>
      <c r="AI20" s="105">
        <v>67</v>
      </c>
      <c r="AL20" s="104" t="s">
        <v>63</v>
      </c>
      <c r="AM20" s="106">
        <v>0</v>
      </c>
      <c r="AN20" s="106">
        <v>1</v>
      </c>
      <c r="AO20" s="106">
        <v>2</v>
      </c>
      <c r="AP20" s="101">
        <v>6</v>
      </c>
      <c r="AQ20" s="101">
        <v>9</v>
      </c>
      <c r="AR20" s="105">
        <v>0</v>
      </c>
      <c r="AS20" s="105">
        <v>11</v>
      </c>
      <c r="AT20" s="105">
        <v>22</v>
      </c>
      <c r="AU20" s="105">
        <v>67</v>
      </c>
      <c r="AX20" s="104" t="s">
        <v>63</v>
      </c>
      <c r="AY20" s="106">
        <v>0</v>
      </c>
      <c r="AZ20" s="106">
        <v>0</v>
      </c>
      <c r="BA20" s="106">
        <v>0</v>
      </c>
      <c r="BB20" s="101">
        <v>9</v>
      </c>
      <c r="BC20" s="101">
        <v>9</v>
      </c>
      <c r="BD20" s="105">
        <v>0</v>
      </c>
      <c r="BE20" s="105">
        <v>0</v>
      </c>
      <c r="BF20" s="93">
        <v>0</v>
      </c>
      <c r="BG20" s="93">
        <v>100</v>
      </c>
      <c r="BJ20" s="104" t="s">
        <v>63</v>
      </c>
      <c r="BK20" s="106">
        <v>0</v>
      </c>
      <c r="BL20" s="106">
        <v>0</v>
      </c>
      <c r="BM20" s="106">
        <v>0</v>
      </c>
      <c r="BN20" s="101">
        <v>9</v>
      </c>
      <c r="BO20" s="101">
        <v>9</v>
      </c>
      <c r="BP20" s="105">
        <v>0</v>
      </c>
      <c r="BQ20" s="105">
        <v>0</v>
      </c>
      <c r="BR20" s="105">
        <v>0</v>
      </c>
      <c r="BS20" s="105">
        <v>100</v>
      </c>
      <c r="BV20" s="104" t="s">
        <v>63</v>
      </c>
      <c r="BW20" s="106">
        <v>0</v>
      </c>
      <c r="BX20" s="106">
        <v>0</v>
      </c>
      <c r="BY20" s="106">
        <v>0</v>
      </c>
      <c r="BZ20" s="101">
        <v>9</v>
      </c>
      <c r="CA20" s="101">
        <v>9</v>
      </c>
      <c r="CB20" s="105">
        <v>0</v>
      </c>
      <c r="CC20" s="105">
        <v>0</v>
      </c>
      <c r="CD20" s="105">
        <v>0</v>
      </c>
      <c r="CE20" s="105">
        <v>100</v>
      </c>
      <c r="CH20" s="104" t="s">
        <v>63</v>
      </c>
      <c r="CI20" s="106">
        <v>0</v>
      </c>
      <c r="CJ20" s="106">
        <v>0</v>
      </c>
      <c r="CK20" s="106">
        <v>0</v>
      </c>
      <c r="CL20" s="101">
        <v>9</v>
      </c>
      <c r="CM20" s="101">
        <v>9</v>
      </c>
      <c r="CN20" s="105">
        <v>0</v>
      </c>
      <c r="CO20" s="105">
        <v>0</v>
      </c>
      <c r="CP20" s="105">
        <v>0</v>
      </c>
      <c r="CQ20" s="105">
        <v>100</v>
      </c>
      <c r="CT20" s="104" t="s">
        <v>63</v>
      </c>
      <c r="CU20" s="106">
        <v>0</v>
      </c>
      <c r="CV20" s="106">
        <v>0</v>
      </c>
      <c r="CW20" s="106">
        <v>0</v>
      </c>
      <c r="CX20" s="101">
        <v>9</v>
      </c>
      <c r="CY20" s="101">
        <v>9</v>
      </c>
      <c r="CZ20" s="105">
        <v>0</v>
      </c>
      <c r="DA20" s="105">
        <v>0</v>
      </c>
      <c r="DB20" s="105">
        <v>0</v>
      </c>
      <c r="DC20" s="105">
        <v>100</v>
      </c>
      <c r="DF20" s="104" t="s">
        <v>63</v>
      </c>
      <c r="DG20" s="106">
        <v>0</v>
      </c>
      <c r="DH20" s="106">
        <v>0</v>
      </c>
      <c r="DI20" s="106">
        <v>0</v>
      </c>
      <c r="DJ20" s="101">
        <v>9</v>
      </c>
      <c r="DK20" s="101">
        <v>9</v>
      </c>
      <c r="DL20" s="105">
        <v>0</v>
      </c>
      <c r="DM20" s="105">
        <v>0</v>
      </c>
      <c r="DN20" s="105">
        <v>0</v>
      </c>
      <c r="DO20" s="105">
        <v>100</v>
      </c>
      <c r="DR20" s="104" t="s">
        <v>63</v>
      </c>
      <c r="DS20" s="106">
        <v>0</v>
      </c>
      <c r="DT20" s="106">
        <v>0</v>
      </c>
      <c r="DU20" s="106">
        <v>0</v>
      </c>
      <c r="DV20" s="101">
        <v>9</v>
      </c>
      <c r="DW20" s="101">
        <v>9</v>
      </c>
      <c r="DX20" s="105">
        <v>0</v>
      </c>
      <c r="DY20" s="105">
        <v>0</v>
      </c>
      <c r="DZ20" s="105">
        <v>0</v>
      </c>
      <c r="EA20" s="105">
        <v>100</v>
      </c>
    </row>
    <row r="21" spans="1:131" x14ac:dyDescent="0.25">
      <c r="B21" s="104" t="s">
        <v>95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04" t="s">
        <v>95</v>
      </c>
      <c r="O21" s="89">
        <f>SUM(O4:O17)</f>
        <v>9</v>
      </c>
      <c r="P21" s="89">
        <f t="shared" ref="P21:R21" si="16">SUM(P4:P17)</f>
        <v>53</v>
      </c>
      <c r="Q21" s="89">
        <f t="shared" si="16"/>
        <v>11</v>
      </c>
      <c r="R21" s="89">
        <f t="shared" si="16"/>
        <v>4</v>
      </c>
      <c r="S21" s="81">
        <f t="shared" si="10"/>
        <v>77</v>
      </c>
      <c r="T21" s="88">
        <f t="shared" si="11"/>
        <v>11.688311688311687</v>
      </c>
      <c r="U21" s="88">
        <f t="shared" si="12"/>
        <v>68.831168831168839</v>
      </c>
      <c r="V21" s="88">
        <f t="shared" si="13"/>
        <v>14.285714285714285</v>
      </c>
      <c r="W21" s="88">
        <f t="shared" si="14"/>
        <v>5.1948051948051948</v>
      </c>
      <c r="Z21" s="104" t="s">
        <v>95</v>
      </c>
      <c r="AA21" s="106">
        <v>16</v>
      </c>
      <c r="AB21" s="106">
        <v>46</v>
      </c>
      <c r="AC21" s="106">
        <v>10</v>
      </c>
      <c r="AD21" s="106">
        <v>4</v>
      </c>
      <c r="AE21" s="101">
        <v>76</v>
      </c>
      <c r="AF21" s="105">
        <v>21</v>
      </c>
      <c r="AG21" s="105">
        <v>61</v>
      </c>
      <c r="AH21" s="105">
        <v>13</v>
      </c>
      <c r="AI21" s="105">
        <v>5</v>
      </c>
      <c r="AL21" s="104" t="s">
        <v>95</v>
      </c>
      <c r="AM21" s="106">
        <v>16</v>
      </c>
      <c r="AN21" s="106">
        <v>55</v>
      </c>
      <c r="AO21" s="106">
        <v>13</v>
      </c>
      <c r="AP21" s="106">
        <v>4</v>
      </c>
      <c r="AQ21" s="101">
        <v>88</v>
      </c>
      <c r="AR21" s="105">
        <v>18</v>
      </c>
      <c r="AS21" s="105">
        <v>63</v>
      </c>
      <c r="AT21" s="105">
        <v>15</v>
      </c>
      <c r="AU21" s="105">
        <v>5</v>
      </c>
      <c r="AX21" s="104" t="s">
        <v>95</v>
      </c>
      <c r="AY21" s="106">
        <v>7</v>
      </c>
      <c r="AZ21" s="106">
        <v>56</v>
      </c>
      <c r="BA21" s="106">
        <v>14</v>
      </c>
      <c r="BB21" s="106">
        <v>4</v>
      </c>
      <c r="BC21" s="101">
        <v>87</v>
      </c>
      <c r="BD21" s="105">
        <v>8</v>
      </c>
      <c r="BE21" s="105">
        <v>64</v>
      </c>
      <c r="BF21" s="105">
        <v>16</v>
      </c>
      <c r="BG21" s="105">
        <v>5</v>
      </c>
      <c r="BJ21" s="104" t="s">
        <v>95</v>
      </c>
      <c r="BK21" s="106">
        <v>12</v>
      </c>
      <c r="BL21" s="106">
        <v>63</v>
      </c>
      <c r="BM21" s="106">
        <v>14</v>
      </c>
      <c r="BN21" s="106">
        <v>5</v>
      </c>
      <c r="BO21" s="101">
        <v>94</v>
      </c>
      <c r="BP21" s="105">
        <v>13</v>
      </c>
      <c r="BQ21" s="105">
        <v>67</v>
      </c>
      <c r="BR21" s="105">
        <v>15</v>
      </c>
      <c r="BS21" s="105">
        <v>5</v>
      </c>
      <c r="BV21" s="104" t="s">
        <v>95</v>
      </c>
      <c r="BW21" s="106">
        <v>14</v>
      </c>
      <c r="BX21" s="106">
        <v>63</v>
      </c>
      <c r="BY21" s="106">
        <v>14</v>
      </c>
      <c r="BZ21" s="106">
        <v>5</v>
      </c>
      <c r="CA21" s="101">
        <v>96</v>
      </c>
      <c r="CB21" s="105">
        <v>15</v>
      </c>
      <c r="CC21" s="105">
        <v>66</v>
      </c>
      <c r="CD21" s="105">
        <v>15</v>
      </c>
      <c r="CE21" s="105">
        <v>5</v>
      </c>
      <c r="CH21" s="104" t="s">
        <v>95</v>
      </c>
      <c r="CI21" s="106">
        <v>8</v>
      </c>
      <c r="CJ21" s="106">
        <v>69</v>
      </c>
      <c r="CK21" s="106">
        <v>13</v>
      </c>
      <c r="CL21" s="106">
        <v>5</v>
      </c>
      <c r="CM21" s="101">
        <v>95</v>
      </c>
      <c r="CN21" s="105">
        <v>8</v>
      </c>
      <c r="CO21" s="105">
        <v>73</v>
      </c>
      <c r="CP21" s="105">
        <v>14</v>
      </c>
      <c r="CQ21" s="105">
        <v>5</v>
      </c>
      <c r="CT21" s="104" t="s">
        <v>95</v>
      </c>
      <c r="CU21" s="106">
        <v>8</v>
      </c>
      <c r="CV21" s="106">
        <v>71</v>
      </c>
      <c r="CW21" s="106">
        <v>13</v>
      </c>
      <c r="CX21" s="106">
        <v>5</v>
      </c>
      <c r="CY21" s="101">
        <v>97</v>
      </c>
      <c r="CZ21" s="105">
        <v>8</v>
      </c>
      <c r="DA21" s="105">
        <v>73</v>
      </c>
      <c r="DB21" s="105">
        <v>13</v>
      </c>
      <c r="DC21" s="105">
        <v>5</v>
      </c>
      <c r="DF21" s="104" t="s">
        <v>95</v>
      </c>
      <c r="DG21" s="106">
        <v>9</v>
      </c>
      <c r="DH21" s="106">
        <v>69</v>
      </c>
      <c r="DI21" s="106">
        <v>12</v>
      </c>
      <c r="DJ21" s="106">
        <v>5</v>
      </c>
      <c r="DK21" s="101">
        <v>95</v>
      </c>
      <c r="DL21" s="105">
        <v>9</v>
      </c>
      <c r="DM21" s="105">
        <v>73</v>
      </c>
      <c r="DN21" s="105">
        <v>13</v>
      </c>
      <c r="DO21" s="105">
        <v>5</v>
      </c>
      <c r="DR21" s="104" t="s">
        <v>95</v>
      </c>
      <c r="DS21" s="106">
        <v>9</v>
      </c>
      <c r="DT21" s="106">
        <v>70</v>
      </c>
      <c r="DU21" s="106">
        <v>13</v>
      </c>
      <c r="DV21" s="106">
        <v>4</v>
      </c>
      <c r="DW21" s="101">
        <v>96</v>
      </c>
      <c r="DX21" s="105">
        <v>9</v>
      </c>
      <c r="DY21" s="105">
        <v>73</v>
      </c>
      <c r="DZ21" s="105">
        <v>14</v>
      </c>
      <c r="EA21" s="105">
        <v>4</v>
      </c>
    </row>
    <row r="22" spans="1:131" x14ac:dyDescent="0.25">
      <c r="B22" s="20" t="s">
        <v>47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86" t="s">
        <v>47</v>
      </c>
      <c r="O22" s="89">
        <f>O20+O21</f>
        <v>9</v>
      </c>
      <c r="P22" s="89">
        <f t="shared" ref="P22:S22" si="18">P20+P21</f>
        <v>54</v>
      </c>
      <c r="Q22" s="89">
        <f t="shared" si="18"/>
        <v>12</v>
      </c>
      <c r="R22" s="89">
        <f t="shared" si="18"/>
        <v>10</v>
      </c>
      <c r="S22" s="89">
        <f t="shared" si="18"/>
        <v>85</v>
      </c>
      <c r="T22" s="88">
        <f t="shared" si="11"/>
        <v>10.588235294117647</v>
      </c>
      <c r="U22" s="88">
        <f t="shared" si="12"/>
        <v>63.529411764705877</v>
      </c>
      <c r="V22" s="88">
        <f t="shared" si="13"/>
        <v>14.117647058823529</v>
      </c>
      <c r="W22" s="88">
        <f t="shared" si="14"/>
        <v>11.76470588235294</v>
      </c>
      <c r="Z22" s="104" t="s">
        <v>47</v>
      </c>
      <c r="AA22" s="106">
        <v>16</v>
      </c>
      <c r="AB22" s="106">
        <v>47</v>
      </c>
      <c r="AC22" s="106">
        <v>12</v>
      </c>
      <c r="AD22" s="106">
        <v>10</v>
      </c>
      <c r="AE22" s="106">
        <v>85</v>
      </c>
      <c r="AF22" s="105">
        <v>19</v>
      </c>
      <c r="AG22" s="105">
        <v>55</v>
      </c>
      <c r="AH22" s="105">
        <v>14</v>
      </c>
      <c r="AI22" s="105">
        <v>12</v>
      </c>
      <c r="AL22" s="104" t="s">
        <v>47</v>
      </c>
      <c r="AM22" s="106">
        <v>16</v>
      </c>
      <c r="AN22" s="106">
        <v>56</v>
      </c>
      <c r="AO22" s="106">
        <v>15</v>
      </c>
      <c r="AP22" s="106">
        <v>10</v>
      </c>
      <c r="AQ22" s="106">
        <v>97</v>
      </c>
      <c r="AR22" s="105">
        <v>16</v>
      </c>
      <c r="AS22" s="105">
        <v>58</v>
      </c>
      <c r="AT22" s="105">
        <v>15</v>
      </c>
      <c r="AU22" s="105">
        <v>10</v>
      </c>
      <c r="AX22" s="104" t="s">
        <v>47</v>
      </c>
      <c r="AY22" s="106">
        <v>13</v>
      </c>
      <c r="AZ22" s="106">
        <v>56</v>
      </c>
      <c r="BA22" s="106">
        <v>14</v>
      </c>
      <c r="BB22" s="106">
        <v>13</v>
      </c>
      <c r="BC22" s="106">
        <v>96</v>
      </c>
      <c r="BD22" s="105">
        <v>14</v>
      </c>
      <c r="BE22" s="105">
        <v>58</v>
      </c>
      <c r="BF22" s="105">
        <v>15</v>
      </c>
      <c r="BG22" s="105">
        <v>14</v>
      </c>
      <c r="BJ22" s="104" t="s">
        <v>47</v>
      </c>
      <c r="BK22" s="106">
        <v>12</v>
      </c>
      <c r="BL22" s="106">
        <v>63</v>
      </c>
      <c r="BM22" s="106">
        <v>14</v>
      </c>
      <c r="BN22" s="106">
        <v>14</v>
      </c>
      <c r="BO22" s="106">
        <v>103</v>
      </c>
      <c r="BP22" s="105">
        <v>12</v>
      </c>
      <c r="BQ22" s="105">
        <v>61</v>
      </c>
      <c r="BR22" s="105">
        <v>14</v>
      </c>
      <c r="BS22" s="105">
        <v>14</v>
      </c>
      <c r="BV22" s="104" t="s">
        <v>47</v>
      </c>
      <c r="BW22" s="106">
        <v>14</v>
      </c>
      <c r="BX22" s="106">
        <v>63</v>
      </c>
      <c r="BY22" s="106">
        <v>14</v>
      </c>
      <c r="BZ22" s="106">
        <v>14</v>
      </c>
      <c r="CA22" s="106">
        <v>105</v>
      </c>
      <c r="CB22" s="105">
        <v>13</v>
      </c>
      <c r="CC22" s="105">
        <v>60</v>
      </c>
      <c r="CD22" s="105">
        <v>13</v>
      </c>
      <c r="CE22" s="105">
        <v>13</v>
      </c>
      <c r="CH22" s="104" t="s">
        <v>47</v>
      </c>
      <c r="CI22" s="106">
        <v>8</v>
      </c>
      <c r="CJ22" s="106">
        <v>69</v>
      </c>
      <c r="CK22" s="106">
        <v>13</v>
      </c>
      <c r="CL22" s="106">
        <v>14</v>
      </c>
      <c r="CM22" s="106">
        <v>104</v>
      </c>
      <c r="CN22" s="105">
        <v>8</v>
      </c>
      <c r="CO22" s="105">
        <v>66</v>
      </c>
      <c r="CP22" s="105">
        <v>13</v>
      </c>
      <c r="CQ22" s="105">
        <v>13</v>
      </c>
      <c r="CT22" s="104" t="s">
        <v>47</v>
      </c>
      <c r="CU22" s="106">
        <v>8</v>
      </c>
      <c r="CV22" s="106">
        <v>71</v>
      </c>
      <c r="CW22" s="106">
        <v>13</v>
      </c>
      <c r="CX22" s="106">
        <v>14</v>
      </c>
      <c r="CY22" s="106">
        <v>106</v>
      </c>
      <c r="CZ22" s="105">
        <v>8</v>
      </c>
      <c r="DA22" s="105">
        <v>67</v>
      </c>
      <c r="DB22" s="105">
        <v>12</v>
      </c>
      <c r="DC22" s="105">
        <v>13</v>
      </c>
      <c r="DF22" s="104" t="s">
        <v>47</v>
      </c>
      <c r="DG22" s="106">
        <v>9</v>
      </c>
      <c r="DH22" s="106">
        <v>69</v>
      </c>
      <c r="DI22" s="106">
        <v>12</v>
      </c>
      <c r="DJ22" s="106">
        <v>14</v>
      </c>
      <c r="DK22" s="106">
        <v>104</v>
      </c>
      <c r="DL22" s="105">
        <v>9</v>
      </c>
      <c r="DM22" s="105">
        <v>66</v>
      </c>
      <c r="DN22" s="105">
        <v>12</v>
      </c>
      <c r="DO22" s="105">
        <v>13</v>
      </c>
      <c r="DR22" s="104" t="s">
        <v>47</v>
      </c>
      <c r="DS22" s="106">
        <v>9</v>
      </c>
      <c r="DT22" s="106">
        <v>70</v>
      </c>
      <c r="DU22" s="106">
        <v>13</v>
      </c>
      <c r="DV22" s="106">
        <v>13</v>
      </c>
      <c r="DW22" s="106">
        <v>105</v>
      </c>
      <c r="DX22" s="105">
        <v>9</v>
      </c>
      <c r="DY22" s="105">
        <v>67</v>
      </c>
      <c r="DZ22" s="105">
        <v>12</v>
      </c>
      <c r="EA22" s="105">
        <v>12</v>
      </c>
    </row>
    <row r="23" spans="1:131" x14ac:dyDescent="0.25">
      <c r="B23" s="18"/>
      <c r="N23" s="85"/>
      <c r="Z23" s="85"/>
      <c r="AL23" s="85"/>
      <c r="AX23" s="85"/>
      <c r="BJ23" s="85"/>
      <c r="BV23" s="85"/>
      <c r="CH23" s="85"/>
      <c r="CT23" s="85"/>
      <c r="DF23" s="85"/>
      <c r="DR23" s="85"/>
    </row>
  </sheetData>
  <mergeCells count="11">
    <mergeCell ref="DS1:EA1"/>
    <mergeCell ref="DG1:DO1"/>
    <mergeCell ref="CU1:DC1"/>
    <mergeCell ref="CI1:CQ1"/>
    <mergeCell ref="BW1:CE1"/>
    <mergeCell ref="BK1:BS1"/>
    <mergeCell ref="C1:K1"/>
    <mergeCell ref="O1:W1"/>
    <mergeCell ref="AA1:AI1"/>
    <mergeCell ref="AM1:AU1"/>
    <mergeCell ref="AY1:B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"/>
  <sheetViews>
    <sheetView topLeftCell="BG1" zoomScaleNormal="100" workbookViewId="0">
      <selection activeCell="BT1" sqref="BT1:BT1048576"/>
    </sheetView>
  </sheetViews>
  <sheetFormatPr defaultRowHeight="15" x14ac:dyDescent="0.2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75" bestFit="1" customWidth="1"/>
    <col min="10" max="13" width="13.7109375" style="75" customWidth="1"/>
    <col min="14" max="14" width="9.140625" style="75" customWidth="1"/>
    <col min="15" max="15" width="9.140625" style="75"/>
    <col min="16" max="16" width="23.7109375" style="100" bestFit="1" customWidth="1"/>
    <col min="17" max="20" width="13.7109375" style="100" customWidth="1"/>
    <col min="21" max="22" width="9.140625" style="29"/>
    <col min="23" max="23" width="23.7109375" style="100" bestFit="1" customWidth="1"/>
    <col min="24" max="27" width="13.7109375" style="100" customWidth="1"/>
    <col min="28" max="29" width="9.140625" style="29"/>
    <col min="30" max="30" width="23.7109375" style="100" bestFit="1" customWidth="1"/>
    <col min="31" max="34" width="13.7109375" style="100" customWidth="1"/>
    <col min="35" max="36" width="9.140625" style="29"/>
    <col min="37" max="37" width="23.7109375" style="100" bestFit="1" customWidth="1"/>
    <col min="38" max="41" width="13.7109375" style="100" customWidth="1"/>
    <col min="42" max="43" width="9.140625" style="29"/>
    <col min="44" max="44" width="23.7109375" style="100" bestFit="1" customWidth="1"/>
    <col min="45" max="48" width="13.7109375" style="100" customWidth="1"/>
    <col min="49" max="50" width="9.140625" style="29"/>
    <col min="51" max="51" width="23.7109375" style="100" bestFit="1" customWidth="1"/>
    <col min="52" max="55" width="13.7109375" style="100" customWidth="1"/>
    <col min="56" max="57" width="9.140625" style="29"/>
    <col min="58" max="58" width="23.7109375" style="100" bestFit="1" customWidth="1"/>
    <col min="59" max="62" width="13.7109375" style="100" customWidth="1"/>
    <col min="63" max="64" width="9.140625" style="29"/>
    <col min="65" max="65" width="23.7109375" style="100" bestFit="1" customWidth="1"/>
    <col min="66" max="69" width="13.7109375" style="100" customWidth="1"/>
    <col min="70" max="71" width="9.140625" style="29"/>
    <col min="72" max="72" width="23.7109375" style="100" bestFit="1" customWidth="1"/>
    <col min="73" max="76" width="13.7109375" style="100" customWidth="1"/>
    <col min="77" max="16384" width="9.140625" style="29"/>
  </cols>
  <sheetData>
    <row r="1" spans="1:76" x14ac:dyDescent="0.25">
      <c r="B1" s="111">
        <v>2011</v>
      </c>
      <c r="C1" s="183" t="s">
        <v>22</v>
      </c>
      <c r="D1" s="178"/>
      <c r="E1" s="178"/>
      <c r="F1" s="178"/>
      <c r="I1" s="111">
        <v>2012</v>
      </c>
      <c r="J1" s="183" t="s">
        <v>22</v>
      </c>
      <c r="K1" s="178"/>
      <c r="L1" s="178"/>
      <c r="M1" s="178"/>
      <c r="P1" s="113">
        <v>2013</v>
      </c>
      <c r="Q1" s="183" t="s">
        <v>22</v>
      </c>
      <c r="R1" s="178"/>
      <c r="S1" s="178"/>
      <c r="T1" s="178"/>
      <c r="W1" s="117">
        <v>2014</v>
      </c>
      <c r="X1" s="183" t="s">
        <v>22</v>
      </c>
      <c r="Y1" s="178"/>
      <c r="Z1" s="178"/>
      <c r="AA1" s="178"/>
      <c r="AD1" s="121">
        <v>2015</v>
      </c>
      <c r="AE1" s="183" t="s">
        <v>22</v>
      </c>
      <c r="AF1" s="178"/>
      <c r="AG1" s="178"/>
      <c r="AH1" s="178"/>
      <c r="AK1" s="125">
        <v>2016</v>
      </c>
      <c r="AL1" s="183" t="s">
        <v>22</v>
      </c>
      <c r="AM1" s="178"/>
      <c r="AN1" s="178"/>
      <c r="AO1" s="178"/>
      <c r="AR1" s="131">
        <v>2017</v>
      </c>
      <c r="AS1" s="183" t="s">
        <v>22</v>
      </c>
      <c r="AT1" s="178"/>
      <c r="AU1" s="178"/>
      <c r="AV1" s="178"/>
      <c r="AY1" s="135">
        <v>2018</v>
      </c>
      <c r="AZ1" s="183" t="s">
        <v>22</v>
      </c>
      <c r="BA1" s="178"/>
      <c r="BB1" s="178"/>
      <c r="BC1" s="178"/>
      <c r="BF1" s="139">
        <v>2019</v>
      </c>
      <c r="BG1" s="183" t="s">
        <v>22</v>
      </c>
      <c r="BH1" s="178"/>
      <c r="BI1" s="178"/>
      <c r="BJ1" s="178"/>
      <c r="BM1" s="143">
        <v>2020</v>
      </c>
      <c r="BN1" s="183" t="s">
        <v>22</v>
      </c>
      <c r="BO1" s="178"/>
      <c r="BP1" s="178"/>
      <c r="BQ1" s="178"/>
      <c r="BT1" s="148">
        <v>2021</v>
      </c>
      <c r="BU1" s="183" t="s">
        <v>22</v>
      </c>
      <c r="BV1" s="178"/>
      <c r="BW1" s="178"/>
      <c r="BX1" s="178"/>
    </row>
    <row r="2" spans="1:76" x14ac:dyDescent="0.25">
      <c r="B2" s="111" t="s">
        <v>100</v>
      </c>
      <c r="C2" s="111">
        <v>36</v>
      </c>
      <c r="D2" s="111">
        <v>37</v>
      </c>
      <c r="E2" s="111">
        <v>38</v>
      </c>
      <c r="F2" s="111">
        <v>39</v>
      </c>
      <c r="I2" s="111" t="s">
        <v>100</v>
      </c>
      <c r="J2" s="111">
        <v>46</v>
      </c>
      <c r="K2" s="111">
        <v>47</v>
      </c>
      <c r="L2" s="111">
        <v>48</v>
      </c>
      <c r="M2" s="111">
        <v>49</v>
      </c>
      <c r="P2" s="113" t="s">
        <v>100</v>
      </c>
      <c r="Q2" s="113">
        <v>46</v>
      </c>
      <c r="R2" s="113">
        <v>47</v>
      </c>
      <c r="S2" s="113">
        <v>48</v>
      </c>
      <c r="T2" s="113">
        <v>49</v>
      </c>
      <c r="W2" s="117" t="s">
        <v>100</v>
      </c>
      <c r="X2" s="117">
        <v>46</v>
      </c>
      <c r="Y2" s="117">
        <v>47</v>
      </c>
      <c r="Z2" s="117">
        <v>48</v>
      </c>
      <c r="AA2" s="117">
        <v>49</v>
      </c>
      <c r="AD2" s="121" t="s">
        <v>100</v>
      </c>
      <c r="AE2" s="121">
        <v>46</v>
      </c>
      <c r="AF2" s="121">
        <v>47</v>
      </c>
      <c r="AG2" s="121">
        <v>48</v>
      </c>
      <c r="AH2" s="121">
        <v>49</v>
      </c>
      <c r="AK2" s="125" t="s">
        <v>100</v>
      </c>
      <c r="AL2" s="125">
        <v>46</v>
      </c>
      <c r="AM2" s="125">
        <v>47</v>
      </c>
      <c r="AN2" s="125">
        <v>48</v>
      </c>
      <c r="AO2" s="125">
        <v>49</v>
      </c>
      <c r="AR2" s="131" t="s">
        <v>100</v>
      </c>
      <c r="AS2" s="131">
        <v>46</v>
      </c>
      <c r="AT2" s="131">
        <v>47</v>
      </c>
      <c r="AU2" s="131">
        <v>48</v>
      </c>
      <c r="AV2" s="131">
        <v>49</v>
      </c>
      <c r="AY2" s="135" t="s">
        <v>100</v>
      </c>
      <c r="AZ2" s="135">
        <v>46</v>
      </c>
      <c r="BA2" s="135">
        <v>47</v>
      </c>
      <c r="BB2" s="135">
        <v>48</v>
      </c>
      <c r="BC2" s="135">
        <v>49</v>
      </c>
      <c r="BF2" s="139" t="s">
        <v>100</v>
      </c>
      <c r="BG2" s="139">
        <v>46</v>
      </c>
      <c r="BH2" s="139">
        <v>47</v>
      </c>
      <c r="BI2" s="139">
        <v>48</v>
      </c>
      <c r="BJ2" s="139">
        <v>49</v>
      </c>
      <c r="BM2" s="143" t="s">
        <v>100</v>
      </c>
      <c r="BN2" s="143">
        <v>46</v>
      </c>
      <c r="BO2" s="143">
        <v>47</v>
      </c>
      <c r="BP2" s="143">
        <v>48</v>
      </c>
      <c r="BQ2" s="143">
        <v>49</v>
      </c>
      <c r="BT2" s="148" t="s">
        <v>100</v>
      </c>
      <c r="BU2" s="148">
        <v>46</v>
      </c>
      <c r="BV2" s="148">
        <v>47</v>
      </c>
      <c r="BW2" s="148">
        <v>48</v>
      </c>
      <c r="BX2" s="148">
        <v>49</v>
      </c>
    </row>
    <row r="3" spans="1:76" ht="36" x14ac:dyDescent="0.25">
      <c r="A3" s="33"/>
      <c r="B3" s="2"/>
      <c r="C3" s="14" t="s">
        <v>23</v>
      </c>
      <c r="D3" s="14" t="s">
        <v>24</v>
      </c>
      <c r="E3" s="14" t="s">
        <v>25</v>
      </c>
      <c r="F3" s="14" t="s">
        <v>26</v>
      </c>
      <c r="G3" s="35"/>
      <c r="H3" s="33"/>
      <c r="I3" s="76"/>
      <c r="J3" s="83" t="s">
        <v>23</v>
      </c>
      <c r="K3" s="83" t="s">
        <v>24</v>
      </c>
      <c r="L3" s="83" t="s">
        <v>25</v>
      </c>
      <c r="M3" s="83" t="s">
        <v>26</v>
      </c>
      <c r="N3" s="91"/>
      <c r="O3" s="80"/>
      <c r="P3" s="76"/>
      <c r="Q3" s="83" t="s">
        <v>23</v>
      </c>
      <c r="R3" s="83" t="s">
        <v>24</v>
      </c>
      <c r="S3" s="83" t="s">
        <v>25</v>
      </c>
      <c r="T3" s="83" t="s">
        <v>26</v>
      </c>
      <c r="W3" s="76"/>
      <c r="X3" s="83" t="s">
        <v>23</v>
      </c>
      <c r="Y3" s="83" t="s">
        <v>24</v>
      </c>
      <c r="Z3" s="83" t="s">
        <v>25</v>
      </c>
      <c r="AA3" s="83" t="s">
        <v>26</v>
      </c>
      <c r="AD3" s="76"/>
      <c r="AE3" s="83" t="s">
        <v>23</v>
      </c>
      <c r="AF3" s="83" t="s">
        <v>24</v>
      </c>
      <c r="AG3" s="83" t="s">
        <v>25</v>
      </c>
      <c r="AH3" s="83" t="s">
        <v>26</v>
      </c>
      <c r="AK3" s="76"/>
      <c r="AL3" s="83" t="s">
        <v>23</v>
      </c>
      <c r="AM3" s="83" t="s">
        <v>24</v>
      </c>
      <c r="AN3" s="83" t="s">
        <v>25</v>
      </c>
      <c r="AO3" s="83" t="s">
        <v>26</v>
      </c>
      <c r="AR3" s="76"/>
      <c r="AS3" s="83" t="s">
        <v>23</v>
      </c>
      <c r="AT3" s="83" t="s">
        <v>24</v>
      </c>
      <c r="AU3" s="83" t="s">
        <v>25</v>
      </c>
      <c r="AV3" s="83" t="s">
        <v>26</v>
      </c>
      <c r="AY3" s="76"/>
      <c r="AZ3" s="83" t="s">
        <v>23</v>
      </c>
      <c r="BA3" s="83" t="s">
        <v>24</v>
      </c>
      <c r="BB3" s="83" t="s">
        <v>25</v>
      </c>
      <c r="BC3" s="83" t="s">
        <v>26</v>
      </c>
      <c r="BF3" s="76"/>
      <c r="BG3" s="83" t="s">
        <v>23</v>
      </c>
      <c r="BH3" s="83" t="s">
        <v>24</v>
      </c>
      <c r="BI3" s="83" t="s">
        <v>25</v>
      </c>
      <c r="BJ3" s="83" t="s">
        <v>26</v>
      </c>
      <c r="BM3" s="76"/>
      <c r="BN3" s="83" t="s">
        <v>23</v>
      </c>
      <c r="BO3" s="83" t="s">
        <v>24</v>
      </c>
      <c r="BP3" s="83" t="s">
        <v>25</v>
      </c>
      <c r="BQ3" s="83" t="s">
        <v>26</v>
      </c>
      <c r="BT3" s="76"/>
      <c r="BU3" s="83" t="s">
        <v>23</v>
      </c>
      <c r="BV3" s="83" t="s">
        <v>24</v>
      </c>
      <c r="BW3" s="83" t="s">
        <v>25</v>
      </c>
      <c r="BX3" s="83" t="s">
        <v>26</v>
      </c>
    </row>
    <row r="4" spans="1:76" x14ac:dyDescent="0.25">
      <c r="A4" s="27"/>
      <c r="B4" s="16" t="s">
        <v>12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84" t="s">
        <v>12</v>
      </c>
      <c r="J4" s="82">
        <v>0</v>
      </c>
      <c r="K4" s="82">
        <v>1</v>
      </c>
      <c r="L4" s="82">
        <v>1</v>
      </c>
      <c r="M4" s="82">
        <v>1</v>
      </c>
      <c r="N4" s="90"/>
      <c r="O4" s="80"/>
      <c r="P4" s="84" t="s">
        <v>12</v>
      </c>
      <c r="Q4" s="82">
        <v>0</v>
      </c>
      <c r="R4" s="82">
        <v>1</v>
      </c>
      <c r="S4" s="82">
        <v>1</v>
      </c>
      <c r="T4" s="82">
        <v>1</v>
      </c>
      <c r="W4" s="84" t="s">
        <v>12</v>
      </c>
      <c r="X4" s="82">
        <v>0</v>
      </c>
      <c r="Y4" s="82">
        <v>1</v>
      </c>
      <c r="Z4" s="82">
        <v>1</v>
      </c>
      <c r="AA4" s="82">
        <v>1</v>
      </c>
      <c r="AD4" s="84" t="s">
        <v>12</v>
      </c>
      <c r="AE4" s="82">
        <v>0</v>
      </c>
      <c r="AF4" s="82">
        <v>1</v>
      </c>
      <c r="AG4" s="82">
        <v>1</v>
      </c>
      <c r="AH4" s="82">
        <v>1</v>
      </c>
      <c r="AK4" s="84" t="s">
        <v>12</v>
      </c>
      <c r="AL4" s="82">
        <v>0</v>
      </c>
      <c r="AM4" s="82">
        <v>1</v>
      </c>
      <c r="AN4" s="82">
        <v>1</v>
      </c>
      <c r="AO4" s="82">
        <v>1</v>
      </c>
      <c r="AR4" s="84" t="s">
        <v>12</v>
      </c>
      <c r="AS4" s="82">
        <v>0</v>
      </c>
      <c r="AT4" s="82">
        <v>1</v>
      </c>
      <c r="AU4" s="82">
        <v>1</v>
      </c>
      <c r="AV4" s="82">
        <v>1</v>
      </c>
      <c r="AY4" s="84" t="s">
        <v>12</v>
      </c>
      <c r="AZ4" s="82">
        <v>0</v>
      </c>
      <c r="BA4" s="82">
        <v>1</v>
      </c>
      <c r="BB4" s="82">
        <v>1</v>
      </c>
      <c r="BC4" s="82">
        <v>1</v>
      </c>
      <c r="BF4" s="84" t="s">
        <v>12</v>
      </c>
      <c r="BG4" s="82">
        <v>0</v>
      </c>
      <c r="BH4" s="82">
        <v>1</v>
      </c>
      <c r="BI4" s="82">
        <v>1</v>
      </c>
      <c r="BJ4" s="82">
        <v>1</v>
      </c>
      <c r="BM4" s="84" t="s">
        <v>12</v>
      </c>
      <c r="BN4" s="82">
        <v>0</v>
      </c>
      <c r="BO4" s="82">
        <v>1</v>
      </c>
      <c r="BP4" s="82">
        <v>1</v>
      </c>
      <c r="BQ4" s="82">
        <v>1</v>
      </c>
      <c r="BT4" s="84" t="s">
        <v>12</v>
      </c>
      <c r="BU4" s="82">
        <v>0</v>
      </c>
      <c r="BV4" s="82">
        <v>1</v>
      </c>
      <c r="BW4" s="82">
        <v>1</v>
      </c>
      <c r="BX4" s="82">
        <v>1</v>
      </c>
    </row>
    <row r="5" spans="1:76" x14ac:dyDescent="0.25">
      <c r="A5" s="19"/>
      <c r="B5" s="16" t="s">
        <v>29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84" t="s">
        <v>29</v>
      </c>
      <c r="J5" s="82">
        <v>0</v>
      </c>
      <c r="K5" s="82">
        <v>1</v>
      </c>
      <c r="L5" s="82">
        <v>1</v>
      </c>
      <c r="M5" s="82">
        <v>1</v>
      </c>
      <c r="N5" s="90"/>
      <c r="O5" s="80"/>
      <c r="P5" s="84" t="s">
        <v>29</v>
      </c>
      <c r="Q5" s="82">
        <v>0</v>
      </c>
      <c r="R5" s="82">
        <v>1</v>
      </c>
      <c r="S5" s="82">
        <v>1</v>
      </c>
      <c r="T5" s="82">
        <v>1</v>
      </c>
      <c r="W5" s="84" t="s">
        <v>29</v>
      </c>
      <c r="X5" s="82">
        <v>0</v>
      </c>
      <c r="Y5" s="82">
        <v>1</v>
      </c>
      <c r="Z5" s="82">
        <v>0</v>
      </c>
      <c r="AA5" s="82">
        <v>1</v>
      </c>
      <c r="AD5" s="84" t="s">
        <v>29</v>
      </c>
      <c r="AE5" s="82">
        <v>0</v>
      </c>
      <c r="AF5" s="82">
        <v>1</v>
      </c>
      <c r="AG5" s="82">
        <v>0</v>
      </c>
      <c r="AH5" s="82">
        <v>1</v>
      </c>
      <c r="AK5" s="84" t="s">
        <v>29</v>
      </c>
      <c r="AL5" s="82">
        <v>0</v>
      </c>
      <c r="AM5" s="82">
        <v>1</v>
      </c>
      <c r="AN5" s="82">
        <v>0</v>
      </c>
      <c r="AO5" s="82">
        <v>1</v>
      </c>
      <c r="AR5" s="84" t="s">
        <v>29</v>
      </c>
      <c r="AS5" s="82">
        <v>0</v>
      </c>
      <c r="AT5" s="82">
        <v>1</v>
      </c>
      <c r="AU5" s="82">
        <v>0</v>
      </c>
      <c r="AV5" s="82">
        <v>1</v>
      </c>
      <c r="AY5" s="84" t="s">
        <v>29</v>
      </c>
      <c r="AZ5" s="82">
        <v>0</v>
      </c>
      <c r="BA5" s="82">
        <v>1</v>
      </c>
      <c r="BB5" s="82">
        <v>0</v>
      </c>
      <c r="BC5" s="82">
        <v>1</v>
      </c>
      <c r="BF5" s="84" t="s">
        <v>29</v>
      </c>
      <c r="BG5" s="82">
        <v>0</v>
      </c>
      <c r="BH5" s="82">
        <v>1</v>
      </c>
      <c r="BI5" s="82">
        <v>0</v>
      </c>
      <c r="BJ5" s="82">
        <v>1</v>
      </c>
      <c r="BM5" s="84" t="s">
        <v>29</v>
      </c>
      <c r="BN5" s="82">
        <v>0</v>
      </c>
      <c r="BO5" s="82">
        <v>1</v>
      </c>
      <c r="BP5" s="82">
        <v>0</v>
      </c>
      <c r="BQ5" s="82">
        <v>1</v>
      </c>
      <c r="BT5" s="84" t="s">
        <v>29</v>
      </c>
      <c r="BU5" s="82">
        <v>0</v>
      </c>
      <c r="BV5" s="82">
        <v>1</v>
      </c>
      <c r="BW5" s="82">
        <v>0</v>
      </c>
      <c r="BX5" s="82">
        <v>1</v>
      </c>
    </row>
    <row r="6" spans="1:76" x14ac:dyDescent="0.25">
      <c r="A6" s="17"/>
      <c r="B6" s="16" t="s">
        <v>30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84" t="s">
        <v>30</v>
      </c>
      <c r="J6" s="82">
        <v>0</v>
      </c>
      <c r="K6" s="82">
        <v>1</v>
      </c>
      <c r="L6" s="82">
        <v>1</v>
      </c>
      <c r="M6" s="82">
        <v>1</v>
      </c>
      <c r="N6" s="90"/>
      <c r="O6" s="80"/>
      <c r="P6" s="84" t="s">
        <v>30</v>
      </c>
      <c r="Q6" s="82">
        <v>0</v>
      </c>
      <c r="R6" s="82">
        <v>1</v>
      </c>
      <c r="S6" s="82">
        <v>1</v>
      </c>
      <c r="T6" s="82">
        <v>1</v>
      </c>
      <c r="W6" s="84" t="s">
        <v>30</v>
      </c>
      <c r="X6" s="82">
        <v>0</v>
      </c>
      <c r="Y6" s="82">
        <v>1</v>
      </c>
      <c r="Z6" s="82">
        <v>1</v>
      </c>
      <c r="AA6" s="82">
        <v>1</v>
      </c>
      <c r="AD6" s="84" t="s">
        <v>30</v>
      </c>
      <c r="AE6" s="82">
        <v>0</v>
      </c>
      <c r="AF6" s="82">
        <v>1</v>
      </c>
      <c r="AG6" s="82">
        <v>1</v>
      </c>
      <c r="AH6" s="82">
        <v>1</v>
      </c>
      <c r="AK6" s="84" t="s">
        <v>30</v>
      </c>
      <c r="AL6" s="82">
        <v>0</v>
      </c>
      <c r="AM6" s="82">
        <v>1</v>
      </c>
      <c r="AN6" s="82">
        <v>1</v>
      </c>
      <c r="AO6" s="82">
        <v>1</v>
      </c>
      <c r="AR6" s="84" t="s">
        <v>30</v>
      </c>
      <c r="AS6" s="82">
        <v>0</v>
      </c>
      <c r="AT6" s="82">
        <v>1</v>
      </c>
      <c r="AU6" s="82">
        <v>1</v>
      </c>
      <c r="AV6" s="82">
        <v>1</v>
      </c>
      <c r="AY6" s="84" t="s">
        <v>30</v>
      </c>
      <c r="AZ6" s="82">
        <v>0</v>
      </c>
      <c r="BA6" s="82">
        <v>1</v>
      </c>
      <c r="BB6" s="82">
        <v>1</v>
      </c>
      <c r="BC6" s="82">
        <v>1</v>
      </c>
      <c r="BF6" s="84" t="s">
        <v>30</v>
      </c>
      <c r="BG6" s="82">
        <v>0</v>
      </c>
      <c r="BH6" s="82">
        <v>1</v>
      </c>
      <c r="BI6" s="82">
        <v>1</v>
      </c>
      <c r="BJ6" s="82">
        <v>1</v>
      </c>
      <c r="BM6" s="84" t="s">
        <v>30</v>
      </c>
      <c r="BN6" s="82">
        <v>0</v>
      </c>
      <c r="BO6" s="82">
        <v>1</v>
      </c>
      <c r="BP6" s="82">
        <v>1</v>
      </c>
      <c r="BQ6" s="82">
        <v>1</v>
      </c>
      <c r="BT6" s="84" t="s">
        <v>30</v>
      </c>
      <c r="BU6" s="82">
        <v>0</v>
      </c>
      <c r="BV6" s="82">
        <v>1</v>
      </c>
      <c r="BW6" s="82">
        <v>1</v>
      </c>
      <c r="BX6" s="82">
        <v>1</v>
      </c>
    </row>
    <row r="7" spans="1:76" x14ac:dyDescent="0.25">
      <c r="A7" s="19"/>
      <c r="B7" s="20" t="s">
        <v>31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86" t="s">
        <v>31</v>
      </c>
      <c r="J7" s="82">
        <v>0</v>
      </c>
      <c r="K7" s="82">
        <v>1</v>
      </c>
      <c r="L7" s="82">
        <v>0</v>
      </c>
      <c r="M7" s="82">
        <v>1</v>
      </c>
      <c r="N7" s="90"/>
      <c r="O7" s="80"/>
      <c r="P7" s="104" t="s">
        <v>31</v>
      </c>
      <c r="Q7" s="82">
        <v>0</v>
      </c>
      <c r="R7" s="82">
        <v>1</v>
      </c>
      <c r="S7" s="82">
        <v>0</v>
      </c>
      <c r="T7" s="82">
        <v>1</v>
      </c>
      <c r="W7" s="104" t="s">
        <v>31</v>
      </c>
      <c r="X7" s="82">
        <v>0</v>
      </c>
      <c r="Y7" s="82">
        <v>1</v>
      </c>
      <c r="Z7" s="82">
        <v>0</v>
      </c>
      <c r="AA7" s="82">
        <v>1</v>
      </c>
      <c r="AD7" s="104" t="s">
        <v>31</v>
      </c>
      <c r="AE7" s="82">
        <v>1</v>
      </c>
      <c r="AF7" s="82">
        <v>1</v>
      </c>
      <c r="AG7" s="82">
        <v>1</v>
      </c>
      <c r="AH7" s="82">
        <v>1</v>
      </c>
      <c r="AK7" s="104" t="s">
        <v>31</v>
      </c>
      <c r="AL7" s="82">
        <v>0</v>
      </c>
      <c r="AM7" s="82">
        <v>1</v>
      </c>
      <c r="AN7" s="82">
        <v>1</v>
      </c>
      <c r="AO7" s="82">
        <v>1</v>
      </c>
      <c r="AR7" s="104" t="s">
        <v>31</v>
      </c>
      <c r="AS7" s="82">
        <v>0</v>
      </c>
      <c r="AT7" s="82"/>
      <c r="AU7" s="82">
        <v>1</v>
      </c>
      <c r="AV7" s="82">
        <v>1</v>
      </c>
      <c r="AY7" s="104" t="s">
        <v>31</v>
      </c>
      <c r="AZ7" s="82">
        <v>0</v>
      </c>
      <c r="BA7" s="82">
        <v>1</v>
      </c>
      <c r="BB7" s="82">
        <v>1</v>
      </c>
      <c r="BC7" s="82">
        <v>1</v>
      </c>
      <c r="BF7" s="104" t="s">
        <v>31</v>
      </c>
      <c r="BG7" s="82">
        <v>0</v>
      </c>
      <c r="BH7" s="82">
        <v>1</v>
      </c>
      <c r="BI7" s="82">
        <v>1</v>
      </c>
      <c r="BJ7" s="82">
        <v>1</v>
      </c>
      <c r="BM7" s="104" t="s">
        <v>31</v>
      </c>
      <c r="BN7" s="82">
        <v>0</v>
      </c>
      <c r="BO7" s="82">
        <v>1</v>
      </c>
      <c r="BP7" s="82">
        <v>1</v>
      </c>
      <c r="BQ7" s="82">
        <v>1</v>
      </c>
      <c r="BT7" s="104" t="s">
        <v>31</v>
      </c>
      <c r="BU7" s="82">
        <v>0</v>
      </c>
      <c r="BV7" s="82">
        <v>1</v>
      </c>
      <c r="BW7" s="82">
        <v>1</v>
      </c>
      <c r="BX7" s="82">
        <v>1</v>
      </c>
    </row>
    <row r="8" spans="1:76" x14ac:dyDescent="0.25">
      <c r="A8" s="17"/>
      <c r="B8" s="20" t="s">
        <v>32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86" t="s">
        <v>32</v>
      </c>
      <c r="J8" s="82">
        <v>0</v>
      </c>
      <c r="K8" s="82">
        <v>1</v>
      </c>
      <c r="L8" s="82">
        <v>0</v>
      </c>
      <c r="M8" s="82">
        <v>0</v>
      </c>
      <c r="N8" s="90"/>
      <c r="O8" s="80"/>
      <c r="P8" s="104" t="s">
        <v>32</v>
      </c>
      <c r="Q8" s="82">
        <v>0</v>
      </c>
      <c r="R8" s="82">
        <v>1</v>
      </c>
      <c r="S8" s="82">
        <v>0</v>
      </c>
      <c r="T8" s="82">
        <v>0</v>
      </c>
      <c r="W8" s="104" t="s">
        <v>32</v>
      </c>
      <c r="X8" s="82">
        <v>0</v>
      </c>
      <c r="Y8" s="82">
        <v>1</v>
      </c>
      <c r="Z8" s="82">
        <v>0</v>
      </c>
      <c r="AA8" s="82">
        <v>1</v>
      </c>
      <c r="AD8" s="104" t="s">
        <v>32</v>
      </c>
      <c r="AE8" s="82">
        <v>0</v>
      </c>
      <c r="AF8" s="82">
        <v>1</v>
      </c>
      <c r="AG8" s="82">
        <v>0</v>
      </c>
      <c r="AH8" s="82">
        <v>1</v>
      </c>
      <c r="AK8" s="104" t="s">
        <v>32</v>
      </c>
      <c r="AL8" s="82">
        <v>0</v>
      </c>
      <c r="AM8" s="82">
        <v>1</v>
      </c>
      <c r="AN8" s="82">
        <v>0</v>
      </c>
      <c r="AO8" s="82">
        <v>1</v>
      </c>
      <c r="AR8" s="104" t="s">
        <v>32</v>
      </c>
      <c r="AS8" s="82">
        <v>0</v>
      </c>
      <c r="AT8" s="82">
        <v>1</v>
      </c>
      <c r="AU8" s="82">
        <v>0</v>
      </c>
      <c r="AV8" s="82">
        <v>1</v>
      </c>
      <c r="AY8" s="104" t="s">
        <v>32</v>
      </c>
      <c r="AZ8" s="82">
        <v>0</v>
      </c>
      <c r="BA8" s="82">
        <v>1</v>
      </c>
      <c r="BB8" s="82">
        <v>1</v>
      </c>
      <c r="BC8" s="82">
        <v>1</v>
      </c>
      <c r="BF8" s="104" t="s">
        <v>32</v>
      </c>
      <c r="BG8" s="82">
        <v>0</v>
      </c>
      <c r="BH8" s="82">
        <v>1</v>
      </c>
      <c r="BI8" s="82">
        <v>1</v>
      </c>
      <c r="BJ8" s="82">
        <v>1</v>
      </c>
      <c r="BM8" s="104" t="s">
        <v>32</v>
      </c>
      <c r="BN8" s="82">
        <v>0</v>
      </c>
      <c r="BO8" s="82">
        <v>1</v>
      </c>
      <c r="BP8" s="82">
        <v>1</v>
      </c>
      <c r="BQ8" s="82">
        <v>1</v>
      </c>
      <c r="BT8" s="104" t="s">
        <v>32</v>
      </c>
      <c r="BU8" s="82">
        <v>0</v>
      </c>
      <c r="BV8" s="82">
        <v>1</v>
      </c>
      <c r="BW8" s="82">
        <v>1</v>
      </c>
      <c r="BX8" s="82">
        <v>1</v>
      </c>
    </row>
    <row r="9" spans="1:76" x14ac:dyDescent="0.25">
      <c r="A9" s="17"/>
      <c r="B9" s="20" t="s">
        <v>33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86" t="s">
        <v>33</v>
      </c>
      <c r="J9" s="82"/>
      <c r="K9" s="82"/>
      <c r="L9" s="82"/>
      <c r="M9" s="82"/>
      <c r="N9" s="80"/>
      <c r="O9" s="80"/>
      <c r="P9" s="104" t="s">
        <v>33</v>
      </c>
      <c r="Q9" s="82">
        <v>0</v>
      </c>
      <c r="R9" s="82">
        <v>1</v>
      </c>
      <c r="S9" s="82">
        <v>1</v>
      </c>
      <c r="T9" s="82">
        <v>1</v>
      </c>
      <c r="W9" s="104" t="s">
        <v>33</v>
      </c>
      <c r="X9" s="82">
        <v>0</v>
      </c>
      <c r="Y9" s="82">
        <v>1</v>
      </c>
      <c r="Z9" s="82">
        <v>1</v>
      </c>
      <c r="AA9" s="82">
        <v>1</v>
      </c>
      <c r="AD9" s="104" t="s">
        <v>33</v>
      </c>
      <c r="AE9" s="82">
        <v>0</v>
      </c>
      <c r="AF9" s="82">
        <v>1</v>
      </c>
      <c r="AG9" s="82">
        <v>1</v>
      </c>
      <c r="AH9" s="82">
        <v>1</v>
      </c>
      <c r="AK9" s="104" t="s">
        <v>33</v>
      </c>
      <c r="AL9" s="82">
        <v>0</v>
      </c>
      <c r="AM9" s="82">
        <v>1</v>
      </c>
      <c r="AN9" s="82">
        <v>1</v>
      </c>
      <c r="AO9" s="82">
        <v>1</v>
      </c>
      <c r="AR9" s="104" t="s">
        <v>33</v>
      </c>
      <c r="AS9" s="82">
        <v>0</v>
      </c>
      <c r="AT9" s="82">
        <v>1</v>
      </c>
      <c r="AU9" s="82">
        <v>1</v>
      </c>
      <c r="AV9" s="82">
        <v>1</v>
      </c>
      <c r="AY9" s="104" t="s">
        <v>33</v>
      </c>
      <c r="AZ9" s="82">
        <v>0</v>
      </c>
      <c r="BA9" s="82">
        <v>1</v>
      </c>
      <c r="BB9" s="82">
        <v>1</v>
      </c>
      <c r="BC9" s="82">
        <v>1</v>
      </c>
      <c r="BF9" s="104" t="s">
        <v>33</v>
      </c>
      <c r="BG9" s="82"/>
      <c r="BH9" s="82"/>
      <c r="BI9" s="82"/>
      <c r="BJ9" s="82"/>
      <c r="BM9" s="104" t="s">
        <v>33</v>
      </c>
      <c r="BN9" s="82">
        <v>0</v>
      </c>
      <c r="BO9" s="82">
        <v>1</v>
      </c>
      <c r="BP9" s="82">
        <v>1</v>
      </c>
      <c r="BQ9" s="82">
        <v>1</v>
      </c>
      <c r="BT9" s="104" t="s">
        <v>33</v>
      </c>
      <c r="BU9" s="82">
        <v>0</v>
      </c>
      <c r="BV9" s="82">
        <v>1</v>
      </c>
      <c r="BW9" s="82">
        <v>1</v>
      </c>
      <c r="BX9" s="82">
        <v>1</v>
      </c>
    </row>
    <row r="10" spans="1:76" x14ac:dyDescent="0.25">
      <c r="A10" s="19"/>
      <c r="B10" s="20" t="s">
        <v>34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86" t="s">
        <v>34</v>
      </c>
      <c r="J10" s="82">
        <v>0</v>
      </c>
      <c r="K10" s="82">
        <v>1</v>
      </c>
      <c r="L10" s="82">
        <v>1</v>
      </c>
      <c r="M10" s="82">
        <v>0</v>
      </c>
      <c r="N10" s="80"/>
      <c r="O10" s="80"/>
      <c r="P10" s="104" t="s">
        <v>34</v>
      </c>
      <c r="Q10" s="82">
        <v>0</v>
      </c>
      <c r="R10" s="82">
        <v>1</v>
      </c>
      <c r="S10" s="82">
        <v>1</v>
      </c>
      <c r="T10" s="82">
        <v>0</v>
      </c>
      <c r="W10" s="104" t="s">
        <v>34</v>
      </c>
      <c r="X10" s="82">
        <v>0</v>
      </c>
      <c r="Y10" s="82">
        <v>1</v>
      </c>
      <c r="Z10" s="82">
        <v>1</v>
      </c>
      <c r="AA10" s="82">
        <v>0</v>
      </c>
      <c r="AD10" s="104" t="s">
        <v>34</v>
      </c>
      <c r="AE10" s="82">
        <v>0</v>
      </c>
      <c r="AF10" s="82">
        <v>1</v>
      </c>
      <c r="AG10" s="82">
        <v>1</v>
      </c>
      <c r="AH10" s="82">
        <v>0</v>
      </c>
      <c r="AK10" s="104" t="s">
        <v>34</v>
      </c>
      <c r="AL10" s="82">
        <v>0</v>
      </c>
      <c r="AM10" s="82">
        <v>1</v>
      </c>
      <c r="AN10" s="82">
        <v>1</v>
      </c>
      <c r="AO10" s="82">
        <v>0</v>
      </c>
      <c r="AR10" s="104" t="s">
        <v>34</v>
      </c>
      <c r="AS10" s="82">
        <v>0</v>
      </c>
      <c r="AT10" s="82">
        <v>1</v>
      </c>
      <c r="AU10" s="82">
        <v>1</v>
      </c>
      <c r="AV10" s="82">
        <v>0</v>
      </c>
      <c r="AY10" s="104" t="s">
        <v>34</v>
      </c>
      <c r="AZ10" s="82">
        <v>0</v>
      </c>
      <c r="BA10" s="82">
        <v>1</v>
      </c>
      <c r="BB10" s="82">
        <v>1</v>
      </c>
      <c r="BC10" s="82">
        <v>0</v>
      </c>
      <c r="BF10" s="104" t="s">
        <v>34</v>
      </c>
      <c r="BG10" s="82">
        <v>0</v>
      </c>
      <c r="BH10" s="82">
        <v>1</v>
      </c>
      <c r="BI10" s="82">
        <v>1</v>
      </c>
      <c r="BJ10" s="82">
        <v>0</v>
      </c>
      <c r="BM10" s="104" t="s">
        <v>34</v>
      </c>
      <c r="BN10" s="82">
        <v>0</v>
      </c>
      <c r="BO10" s="82">
        <v>1</v>
      </c>
      <c r="BP10" s="82">
        <v>1</v>
      </c>
      <c r="BQ10" s="82">
        <v>0</v>
      </c>
      <c r="BT10" s="104" t="s">
        <v>34</v>
      </c>
      <c r="BU10" s="82">
        <v>0</v>
      </c>
      <c r="BV10" s="82">
        <v>1</v>
      </c>
      <c r="BW10" s="82">
        <v>1</v>
      </c>
      <c r="BX10" s="82">
        <v>0</v>
      </c>
    </row>
    <row r="11" spans="1:76" ht="27" x14ac:dyDescent="0.25">
      <c r="A11" s="17"/>
      <c r="B11" s="20" t="s">
        <v>35</v>
      </c>
      <c r="C11" s="10"/>
      <c r="D11" s="10"/>
      <c r="E11" s="10"/>
      <c r="F11" s="10"/>
      <c r="G11" s="33"/>
      <c r="H11" s="33"/>
      <c r="I11" s="86" t="s">
        <v>35</v>
      </c>
      <c r="J11" s="82">
        <v>0</v>
      </c>
      <c r="K11" s="82">
        <v>1</v>
      </c>
      <c r="L11" s="82">
        <v>1</v>
      </c>
      <c r="M11" s="82">
        <v>1</v>
      </c>
      <c r="N11" s="80"/>
      <c r="O11" s="80"/>
      <c r="P11" s="104" t="s">
        <v>35</v>
      </c>
      <c r="Q11" s="82"/>
      <c r="R11" s="82">
        <v>1</v>
      </c>
      <c r="S11" s="82"/>
      <c r="T11" s="82">
        <v>1</v>
      </c>
      <c r="W11" s="104" t="s">
        <v>35</v>
      </c>
      <c r="X11" s="82">
        <v>0</v>
      </c>
      <c r="Y11" s="82">
        <v>1</v>
      </c>
      <c r="Z11" s="82">
        <v>0</v>
      </c>
      <c r="AA11" s="82">
        <v>1</v>
      </c>
      <c r="AD11" s="104" t="s">
        <v>35</v>
      </c>
      <c r="AE11" s="82">
        <v>0</v>
      </c>
      <c r="AF11" s="82">
        <v>1</v>
      </c>
      <c r="AG11" s="82">
        <v>0</v>
      </c>
      <c r="AH11" s="82">
        <v>1</v>
      </c>
      <c r="AK11" s="104" t="s">
        <v>35</v>
      </c>
      <c r="AL11" s="82">
        <v>0</v>
      </c>
      <c r="AM11" s="82">
        <v>1</v>
      </c>
      <c r="AN11" s="82">
        <v>1</v>
      </c>
      <c r="AO11" s="82">
        <v>1</v>
      </c>
      <c r="AR11" s="104" t="s">
        <v>35</v>
      </c>
      <c r="AS11" s="82">
        <v>0</v>
      </c>
      <c r="AT11" s="82">
        <v>1</v>
      </c>
      <c r="AU11" s="82">
        <v>1</v>
      </c>
      <c r="AV11" s="82">
        <v>1</v>
      </c>
      <c r="AY11" s="104" t="s">
        <v>35</v>
      </c>
      <c r="AZ11" s="82">
        <v>0</v>
      </c>
      <c r="BA11" s="82">
        <v>1</v>
      </c>
      <c r="BB11" s="82">
        <v>1</v>
      </c>
      <c r="BC11" s="82">
        <v>1</v>
      </c>
      <c r="BF11" s="104" t="s">
        <v>35</v>
      </c>
      <c r="BG11" s="82">
        <v>0</v>
      </c>
      <c r="BH11" s="82">
        <v>1</v>
      </c>
      <c r="BI11" s="82">
        <v>1</v>
      </c>
      <c r="BJ11" s="82">
        <v>1</v>
      </c>
      <c r="BM11" s="104" t="s">
        <v>35</v>
      </c>
      <c r="BN11" s="82">
        <v>0</v>
      </c>
      <c r="BO11" s="82">
        <v>1</v>
      </c>
      <c r="BP11" s="82">
        <v>1</v>
      </c>
      <c r="BQ11" s="82">
        <v>1</v>
      </c>
      <c r="BT11" s="104" t="s">
        <v>35</v>
      </c>
      <c r="BU11" s="82">
        <v>0</v>
      </c>
      <c r="BV11" s="82">
        <v>1</v>
      </c>
      <c r="BW11" s="82">
        <v>1</v>
      </c>
      <c r="BX11" s="82">
        <v>1</v>
      </c>
    </row>
    <row r="12" spans="1:76" x14ac:dyDescent="0.25">
      <c r="A12" s="19"/>
      <c r="B12" s="20" t="s">
        <v>36</v>
      </c>
      <c r="C12" s="10">
        <v>0</v>
      </c>
      <c r="D12" s="10">
        <v>1</v>
      </c>
      <c r="E12" s="10">
        <v>0</v>
      </c>
      <c r="F12" s="10">
        <v>1</v>
      </c>
      <c r="I12" s="86" t="s">
        <v>36</v>
      </c>
      <c r="J12" s="82">
        <v>0</v>
      </c>
      <c r="K12" s="82">
        <v>1</v>
      </c>
      <c r="L12" s="82">
        <v>0</v>
      </c>
      <c r="M12" s="82">
        <v>1</v>
      </c>
      <c r="P12" s="104" t="s">
        <v>36</v>
      </c>
      <c r="Q12" s="82">
        <v>0</v>
      </c>
      <c r="R12" s="82">
        <v>1</v>
      </c>
      <c r="S12" s="82">
        <v>0</v>
      </c>
      <c r="T12" s="82">
        <v>1</v>
      </c>
      <c r="W12" s="104" t="s">
        <v>36</v>
      </c>
      <c r="X12" s="82">
        <v>0</v>
      </c>
      <c r="Y12" s="82">
        <v>1</v>
      </c>
      <c r="Z12" s="82">
        <v>0</v>
      </c>
      <c r="AA12" s="82">
        <v>1</v>
      </c>
      <c r="AD12" s="104" t="s">
        <v>36</v>
      </c>
      <c r="AE12" s="82">
        <v>0</v>
      </c>
      <c r="AF12" s="82">
        <v>1</v>
      </c>
      <c r="AG12" s="82">
        <v>0</v>
      </c>
      <c r="AH12" s="82">
        <v>1</v>
      </c>
      <c r="AK12" s="104" t="s">
        <v>36</v>
      </c>
      <c r="AL12" s="82">
        <v>0</v>
      </c>
      <c r="AM12" s="82">
        <v>1</v>
      </c>
      <c r="AN12" s="82">
        <v>1</v>
      </c>
      <c r="AO12" s="82">
        <v>1</v>
      </c>
      <c r="AR12" s="104" t="s">
        <v>36</v>
      </c>
      <c r="AS12" s="82">
        <v>0</v>
      </c>
      <c r="AT12" s="82">
        <v>1</v>
      </c>
      <c r="AU12" s="82">
        <v>1</v>
      </c>
      <c r="AV12" s="82">
        <v>1</v>
      </c>
      <c r="AY12" s="104" t="s">
        <v>36</v>
      </c>
      <c r="AZ12" s="82">
        <v>0</v>
      </c>
      <c r="BA12" s="82">
        <v>1</v>
      </c>
      <c r="BB12" s="82">
        <v>1</v>
      </c>
      <c r="BC12" s="82">
        <v>1</v>
      </c>
      <c r="BF12" s="104" t="s">
        <v>36</v>
      </c>
      <c r="BG12" s="82">
        <v>0</v>
      </c>
      <c r="BH12" s="82">
        <v>1</v>
      </c>
      <c r="BI12" s="82">
        <v>1</v>
      </c>
      <c r="BJ12" s="82">
        <v>1</v>
      </c>
      <c r="BM12" s="104" t="s">
        <v>36</v>
      </c>
      <c r="BN12" s="82">
        <v>0</v>
      </c>
      <c r="BO12" s="82">
        <v>1</v>
      </c>
      <c r="BP12" s="82">
        <v>1</v>
      </c>
      <c r="BQ12" s="82">
        <v>1</v>
      </c>
      <c r="BT12" s="104" t="s">
        <v>36</v>
      </c>
      <c r="BU12" s="82">
        <v>0</v>
      </c>
      <c r="BV12" s="82">
        <v>1</v>
      </c>
      <c r="BW12" s="82">
        <v>1</v>
      </c>
      <c r="BX12" s="82">
        <v>1</v>
      </c>
    </row>
    <row r="13" spans="1:76" x14ac:dyDescent="0.25">
      <c r="A13" s="19"/>
      <c r="B13" s="20" t="s">
        <v>37</v>
      </c>
      <c r="C13" s="10">
        <v>0</v>
      </c>
      <c r="D13" s="10">
        <v>1</v>
      </c>
      <c r="E13" s="10">
        <v>0</v>
      </c>
      <c r="F13" s="10">
        <v>1</v>
      </c>
      <c r="I13" s="86" t="s">
        <v>37</v>
      </c>
      <c r="J13" s="82">
        <v>0</v>
      </c>
      <c r="K13" s="82">
        <v>1</v>
      </c>
      <c r="L13" s="82">
        <v>0</v>
      </c>
      <c r="M13" s="82">
        <v>1</v>
      </c>
      <c r="P13" s="104" t="s">
        <v>37</v>
      </c>
      <c r="Q13" s="82">
        <v>0</v>
      </c>
      <c r="R13" s="82">
        <v>1</v>
      </c>
      <c r="S13" s="82">
        <v>0</v>
      </c>
      <c r="T13" s="82">
        <v>1</v>
      </c>
      <c r="W13" s="104" t="s">
        <v>37</v>
      </c>
      <c r="X13" s="82">
        <v>0</v>
      </c>
      <c r="Y13" s="82">
        <v>1</v>
      </c>
      <c r="Z13" s="82">
        <v>0</v>
      </c>
      <c r="AA13" s="82">
        <v>1</v>
      </c>
      <c r="AD13" s="104" t="s">
        <v>37</v>
      </c>
      <c r="AE13" s="82">
        <v>0</v>
      </c>
      <c r="AF13" s="82">
        <v>1</v>
      </c>
      <c r="AG13" s="82">
        <v>0</v>
      </c>
      <c r="AH13" s="82">
        <v>1</v>
      </c>
      <c r="AK13" s="104" t="s">
        <v>37</v>
      </c>
      <c r="AL13" s="82">
        <v>0</v>
      </c>
      <c r="AM13" s="82">
        <v>1</v>
      </c>
      <c r="AN13" s="82">
        <v>0</v>
      </c>
      <c r="AO13" s="82">
        <v>1</v>
      </c>
      <c r="AR13" s="104" t="s">
        <v>37</v>
      </c>
      <c r="AS13" s="82">
        <v>0</v>
      </c>
      <c r="AT13" s="82">
        <v>1</v>
      </c>
      <c r="AU13" s="82">
        <v>0</v>
      </c>
      <c r="AV13" s="82">
        <v>1</v>
      </c>
      <c r="AY13" s="104" t="s">
        <v>37</v>
      </c>
      <c r="AZ13" s="82">
        <v>0</v>
      </c>
      <c r="BA13" s="82">
        <v>1</v>
      </c>
      <c r="BB13" s="82">
        <v>0</v>
      </c>
      <c r="BC13" s="82">
        <v>1</v>
      </c>
      <c r="BF13" s="104" t="s">
        <v>37</v>
      </c>
      <c r="BG13" s="82">
        <v>0</v>
      </c>
      <c r="BH13" s="82">
        <v>1</v>
      </c>
      <c r="BI13" s="82">
        <v>1</v>
      </c>
      <c r="BJ13" s="82">
        <v>1</v>
      </c>
      <c r="BM13" s="104" t="s">
        <v>37</v>
      </c>
      <c r="BN13" s="82"/>
      <c r="BO13" s="82">
        <v>1</v>
      </c>
      <c r="BP13" s="82">
        <v>1</v>
      </c>
      <c r="BQ13" s="82">
        <v>1</v>
      </c>
      <c r="BT13" s="104" t="s">
        <v>37</v>
      </c>
      <c r="BU13" s="82">
        <v>0</v>
      </c>
      <c r="BV13" s="82">
        <v>1</v>
      </c>
      <c r="BW13" s="82">
        <v>1</v>
      </c>
      <c r="BX13" s="82">
        <v>1</v>
      </c>
    </row>
    <row r="14" spans="1:76" x14ac:dyDescent="0.25">
      <c r="A14" s="17"/>
      <c r="B14" s="20" t="s">
        <v>38</v>
      </c>
      <c r="C14" s="10">
        <v>1</v>
      </c>
      <c r="D14" s="10">
        <v>1</v>
      </c>
      <c r="E14" s="10">
        <v>0</v>
      </c>
      <c r="F14" s="10">
        <v>1</v>
      </c>
      <c r="I14" s="86" t="s">
        <v>38</v>
      </c>
      <c r="J14" s="82">
        <v>1</v>
      </c>
      <c r="K14" s="82">
        <v>1</v>
      </c>
      <c r="L14" s="82">
        <v>0</v>
      </c>
      <c r="M14" s="82">
        <v>1</v>
      </c>
      <c r="P14" s="104" t="s">
        <v>38</v>
      </c>
      <c r="Q14" s="82"/>
      <c r="R14" s="82"/>
      <c r="S14" s="82"/>
      <c r="T14" s="82"/>
      <c r="W14" s="104" t="s">
        <v>38</v>
      </c>
      <c r="X14" s="82">
        <v>1</v>
      </c>
      <c r="Y14" s="82">
        <v>1</v>
      </c>
      <c r="Z14" s="82">
        <v>0</v>
      </c>
      <c r="AA14" s="82">
        <v>1</v>
      </c>
      <c r="AD14" s="104" t="s">
        <v>38</v>
      </c>
      <c r="AE14" s="82">
        <v>1</v>
      </c>
      <c r="AF14" s="82">
        <v>1</v>
      </c>
      <c r="AG14" s="82">
        <v>1</v>
      </c>
      <c r="AH14" s="82">
        <v>1</v>
      </c>
      <c r="AK14" s="104" t="s">
        <v>38</v>
      </c>
      <c r="AL14" s="82">
        <v>1</v>
      </c>
      <c r="AM14" s="82">
        <v>1</v>
      </c>
      <c r="AN14" s="82">
        <v>1</v>
      </c>
      <c r="AO14" s="82">
        <v>1</v>
      </c>
      <c r="AR14" s="104" t="s">
        <v>38</v>
      </c>
      <c r="AS14" s="82">
        <v>1</v>
      </c>
      <c r="AT14" s="82">
        <v>1</v>
      </c>
      <c r="AU14" s="82">
        <v>1</v>
      </c>
      <c r="AV14" s="82">
        <v>1</v>
      </c>
      <c r="AY14" s="104" t="s">
        <v>38</v>
      </c>
      <c r="AZ14" s="82">
        <v>1</v>
      </c>
      <c r="BA14" s="82">
        <v>1</v>
      </c>
      <c r="BB14" s="82">
        <v>1</v>
      </c>
      <c r="BC14" s="82">
        <v>1</v>
      </c>
      <c r="BF14" s="104" t="s">
        <v>38</v>
      </c>
      <c r="BG14" s="82">
        <v>1</v>
      </c>
      <c r="BH14" s="82">
        <v>1</v>
      </c>
      <c r="BI14" s="82">
        <v>1</v>
      </c>
      <c r="BJ14" s="82">
        <v>1</v>
      </c>
      <c r="BM14" s="104" t="s">
        <v>38</v>
      </c>
      <c r="BN14" s="82">
        <v>1</v>
      </c>
      <c r="BO14" s="82">
        <v>1</v>
      </c>
      <c r="BP14" s="82">
        <v>1</v>
      </c>
      <c r="BQ14" s="82">
        <v>1</v>
      </c>
      <c r="BT14" s="104" t="s">
        <v>38</v>
      </c>
      <c r="BU14" s="82">
        <v>1</v>
      </c>
      <c r="BV14" s="82">
        <v>1</v>
      </c>
      <c r="BW14" s="82">
        <v>1</v>
      </c>
      <c r="BX14" s="82">
        <v>1</v>
      </c>
    </row>
    <row r="15" spans="1:76" x14ac:dyDescent="0.25">
      <c r="A15" s="17"/>
      <c r="B15" s="20" t="s">
        <v>39</v>
      </c>
      <c r="C15" s="10">
        <v>0</v>
      </c>
      <c r="D15" s="10">
        <v>1</v>
      </c>
      <c r="E15" s="10">
        <v>0</v>
      </c>
      <c r="F15" s="10">
        <v>1</v>
      </c>
      <c r="I15" s="86" t="s">
        <v>39</v>
      </c>
      <c r="J15" s="82">
        <v>0</v>
      </c>
      <c r="K15" s="82">
        <v>1</v>
      </c>
      <c r="L15" s="82">
        <v>0</v>
      </c>
      <c r="M15" s="82">
        <v>1</v>
      </c>
      <c r="P15" s="104" t="s">
        <v>39</v>
      </c>
      <c r="Q15" s="82">
        <v>0</v>
      </c>
      <c r="R15" s="82">
        <v>1</v>
      </c>
      <c r="S15" s="82">
        <v>0</v>
      </c>
      <c r="T15" s="82">
        <v>1</v>
      </c>
      <c r="W15" s="104" t="s">
        <v>39</v>
      </c>
      <c r="X15" s="82">
        <v>0</v>
      </c>
      <c r="Y15" s="82">
        <v>1</v>
      </c>
      <c r="Z15" s="82">
        <v>1</v>
      </c>
      <c r="AA15" s="82">
        <v>1</v>
      </c>
      <c r="AD15" s="104" t="s">
        <v>39</v>
      </c>
      <c r="AE15" s="82">
        <v>0</v>
      </c>
      <c r="AF15" s="82">
        <v>1</v>
      </c>
      <c r="AG15" s="82">
        <v>1</v>
      </c>
      <c r="AH15" s="82">
        <v>1</v>
      </c>
      <c r="AK15" s="104" t="s">
        <v>39</v>
      </c>
      <c r="AL15" s="82">
        <v>0</v>
      </c>
      <c r="AM15" s="82">
        <v>1</v>
      </c>
      <c r="AN15" s="82">
        <v>1</v>
      </c>
      <c r="AO15" s="82">
        <v>1</v>
      </c>
      <c r="AR15" s="104" t="s">
        <v>39</v>
      </c>
      <c r="AS15" s="82">
        <v>0</v>
      </c>
      <c r="AT15" s="82">
        <v>1</v>
      </c>
      <c r="AU15" s="82">
        <v>1</v>
      </c>
      <c r="AV15" s="82">
        <v>1</v>
      </c>
      <c r="AY15" s="104" t="s">
        <v>39</v>
      </c>
      <c r="AZ15" s="82">
        <v>0</v>
      </c>
      <c r="BA15" s="82">
        <v>1</v>
      </c>
      <c r="BB15" s="82">
        <v>1</v>
      </c>
      <c r="BC15" s="82"/>
      <c r="BF15" s="104" t="s">
        <v>39</v>
      </c>
      <c r="BG15" s="82">
        <v>0</v>
      </c>
      <c r="BH15" s="82">
        <v>1</v>
      </c>
      <c r="BI15" s="82">
        <v>1</v>
      </c>
      <c r="BJ15" s="82">
        <v>1</v>
      </c>
      <c r="BM15" s="104" t="s">
        <v>39</v>
      </c>
      <c r="BN15" s="82">
        <v>0</v>
      </c>
      <c r="BO15" s="82">
        <v>1</v>
      </c>
      <c r="BP15" s="82">
        <v>1</v>
      </c>
      <c r="BQ15" s="82">
        <v>1</v>
      </c>
      <c r="BT15" s="104" t="s">
        <v>39</v>
      </c>
      <c r="BU15" s="82">
        <v>0</v>
      </c>
      <c r="BV15" s="82">
        <v>1</v>
      </c>
      <c r="BW15" s="82">
        <v>1</v>
      </c>
      <c r="BX15" s="82">
        <v>1</v>
      </c>
    </row>
    <row r="16" spans="1:76" x14ac:dyDescent="0.25">
      <c r="A16" s="17"/>
      <c r="B16" s="20" t="s">
        <v>40</v>
      </c>
      <c r="C16" s="10">
        <v>0</v>
      </c>
      <c r="D16" s="10">
        <v>1</v>
      </c>
      <c r="E16" s="10">
        <v>0</v>
      </c>
      <c r="F16" s="10">
        <v>1</v>
      </c>
      <c r="I16" s="86" t="s">
        <v>40</v>
      </c>
      <c r="J16" s="82">
        <v>0</v>
      </c>
      <c r="K16" s="82">
        <v>1</v>
      </c>
      <c r="L16" s="82">
        <v>0</v>
      </c>
      <c r="M16" s="82">
        <v>1</v>
      </c>
      <c r="P16" s="104" t="s">
        <v>40</v>
      </c>
      <c r="Q16" s="82">
        <v>0</v>
      </c>
      <c r="R16" s="82">
        <v>1</v>
      </c>
      <c r="S16" s="82">
        <v>0</v>
      </c>
      <c r="T16" s="82">
        <v>1</v>
      </c>
      <c r="W16" s="104" t="s">
        <v>40</v>
      </c>
      <c r="X16" s="82">
        <v>0</v>
      </c>
      <c r="Y16" s="82">
        <v>1</v>
      </c>
      <c r="Z16" s="82">
        <v>0</v>
      </c>
      <c r="AA16" s="82">
        <v>1</v>
      </c>
      <c r="AD16" s="104" t="s">
        <v>40</v>
      </c>
      <c r="AE16" s="82">
        <v>0</v>
      </c>
      <c r="AF16" s="82">
        <v>1</v>
      </c>
      <c r="AG16" s="82">
        <v>0</v>
      </c>
      <c r="AH16" s="82">
        <v>1</v>
      </c>
      <c r="AK16" s="104" t="s">
        <v>40</v>
      </c>
      <c r="AL16" s="82">
        <v>0</v>
      </c>
      <c r="AM16" s="82">
        <v>1</v>
      </c>
      <c r="AN16" s="82">
        <v>0</v>
      </c>
      <c r="AO16" s="82">
        <v>1</v>
      </c>
      <c r="AR16" s="104" t="s">
        <v>40</v>
      </c>
      <c r="AS16" s="82">
        <v>0</v>
      </c>
      <c r="AT16" s="82">
        <v>1</v>
      </c>
      <c r="AU16" s="82">
        <v>0</v>
      </c>
      <c r="AV16" s="82">
        <v>1</v>
      </c>
      <c r="AY16" s="104" t="s">
        <v>40</v>
      </c>
      <c r="AZ16" s="82">
        <v>0</v>
      </c>
      <c r="BA16" s="82">
        <v>1</v>
      </c>
      <c r="BB16" s="82">
        <v>0</v>
      </c>
      <c r="BC16" s="82">
        <v>1</v>
      </c>
      <c r="BF16" s="104" t="s">
        <v>40</v>
      </c>
      <c r="BG16" s="82">
        <v>0</v>
      </c>
      <c r="BH16" s="82">
        <v>1</v>
      </c>
      <c r="BI16" s="82">
        <v>0</v>
      </c>
      <c r="BJ16" s="82">
        <v>1</v>
      </c>
      <c r="BM16" s="104" t="s">
        <v>40</v>
      </c>
      <c r="BN16" s="82">
        <v>0</v>
      </c>
      <c r="BO16" s="82">
        <v>1</v>
      </c>
      <c r="BP16" s="82">
        <v>0</v>
      </c>
      <c r="BQ16" s="82">
        <v>1</v>
      </c>
      <c r="BT16" s="104" t="s">
        <v>40</v>
      </c>
      <c r="BU16" s="82">
        <v>0</v>
      </c>
      <c r="BV16" s="82">
        <v>1</v>
      </c>
      <c r="BW16" s="82">
        <v>0</v>
      </c>
      <c r="BX16" s="82">
        <v>1</v>
      </c>
    </row>
    <row r="17" spans="1:76" ht="27" x14ac:dyDescent="0.25">
      <c r="A17" s="19"/>
      <c r="B17" s="20" t="s">
        <v>41</v>
      </c>
      <c r="C17" s="10">
        <v>0</v>
      </c>
      <c r="D17" s="10">
        <v>1</v>
      </c>
      <c r="E17" s="10">
        <v>0</v>
      </c>
      <c r="F17" s="10">
        <v>1</v>
      </c>
      <c r="I17" s="86" t="s">
        <v>41</v>
      </c>
      <c r="J17" s="82">
        <v>0</v>
      </c>
      <c r="K17" s="82">
        <v>1</v>
      </c>
      <c r="L17" s="82">
        <v>0</v>
      </c>
      <c r="M17" s="82">
        <v>1</v>
      </c>
      <c r="P17" s="104" t="s">
        <v>41</v>
      </c>
      <c r="Q17" s="82">
        <v>0</v>
      </c>
      <c r="R17" s="82">
        <v>1</v>
      </c>
      <c r="S17" s="82">
        <v>1</v>
      </c>
      <c r="T17" s="82">
        <v>1</v>
      </c>
      <c r="W17" s="104" t="s">
        <v>41</v>
      </c>
      <c r="X17" s="82">
        <v>0</v>
      </c>
      <c r="Y17" s="82">
        <v>1</v>
      </c>
      <c r="Z17" s="82">
        <v>1</v>
      </c>
      <c r="AA17" s="82">
        <v>1</v>
      </c>
      <c r="AD17" s="104" t="s">
        <v>41</v>
      </c>
      <c r="AE17" s="46">
        <v>0</v>
      </c>
      <c r="AF17" s="46">
        <v>1</v>
      </c>
      <c r="AG17" s="46">
        <v>1</v>
      </c>
      <c r="AH17" s="46">
        <v>1</v>
      </c>
      <c r="AK17" s="104" t="s">
        <v>41</v>
      </c>
      <c r="AL17" s="82">
        <v>0</v>
      </c>
      <c r="AM17" s="82">
        <v>1</v>
      </c>
      <c r="AN17" s="82">
        <v>1</v>
      </c>
      <c r="AO17" s="82">
        <v>1</v>
      </c>
      <c r="AR17" s="104" t="s">
        <v>41</v>
      </c>
      <c r="AS17" s="82">
        <v>0</v>
      </c>
      <c r="AT17" s="82">
        <v>1</v>
      </c>
      <c r="AU17" s="82">
        <v>1</v>
      </c>
      <c r="AV17" s="82">
        <v>1</v>
      </c>
      <c r="AY17" s="104" t="s">
        <v>41</v>
      </c>
      <c r="AZ17" s="82">
        <v>0</v>
      </c>
      <c r="BA17" s="82">
        <v>1</v>
      </c>
      <c r="BB17" s="82">
        <v>1</v>
      </c>
      <c r="BC17" s="82">
        <v>1</v>
      </c>
      <c r="BF17" s="104" t="s">
        <v>41</v>
      </c>
      <c r="BG17" s="82">
        <v>0</v>
      </c>
      <c r="BH17" s="82">
        <v>1</v>
      </c>
      <c r="BI17" s="82">
        <v>1</v>
      </c>
      <c r="BJ17" s="82">
        <v>1</v>
      </c>
      <c r="BM17" s="104" t="s">
        <v>41</v>
      </c>
      <c r="BN17" s="82">
        <v>0</v>
      </c>
      <c r="BO17" s="82">
        <v>1</v>
      </c>
      <c r="BP17" s="82">
        <v>1</v>
      </c>
      <c r="BQ17" s="82">
        <v>1</v>
      </c>
      <c r="BT17" s="104" t="s">
        <v>41</v>
      </c>
      <c r="BU17" s="82">
        <v>0</v>
      </c>
      <c r="BV17" s="82">
        <v>1</v>
      </c>
      <c r="BW17" s="82">
        <v>1</v>
      </c>
      <c r="BX17" s="82">
        <v>1</v>
      </c>
    </row>
    <row r="18" spans="1:76" s="100" customFormat="1" x14ac:dyDescent="0.25">
      <c r="A18" s="103"/>
      <c r="B18" s="104" t="s">
        <v>90</v>
      </c>
      <c r="C18" s="46"/>
      <c r="D18" s="46"/>
      <c r="E18" s="46"/>
      <c r="F18" s="46"/>
      <c r="I18" s="104" t="s">
        <v>90</v>
      </c>
      <c r="J18" s="46"/>
      <c r="K18" s="46"/>
      <c r="L18" s="46"/>
      <c r="M18" s="46"/>
      <c r="P18" s="104" t="s">
        <v>90</v>
      </c>
      <c r="Q18" s="46">
        <v>1</v>
      </c>
      <c r="R18" s="46">
        <v>1</v>
      </c>
      <c r="S18" s="46">
        <v>0</v>
      </c>
      <c r="T18" s="46">
        <v>1</v>
      </c>
      <c r="W18" s="104" t="s">
        <v>90</v>
      </c>
      <c r="X18" s="46">
        <v>1</v>
      </c>
      <c r="Y18" s="46">
        <v>1</v>
      </c>
      <c r="Z18" s="46">
        <v>0</v>
      </c>
      <c r="AA18" s="46">
        <v>1</v>
      </c>
      <c r="AD18" s="104" t="s">
        <v>90</v>
      </c>
      <c r="AE18" s="46">
        <v>1</v>
      </c>
      <c r="AF18" s="46">
        <v>1</v>
      </c>
      <c r="AG18" s="46">
        <v>0</v>
      </c>
      <c r="AH18" s="46">
        <v>1</v>
      </c>
      <c r="AK18" s="104" t="s">
        <v>90</v>
      </c>
      <c r="AL18" s="46">
        <v>1</v>
      </c>
      <c r="AM18" s="46">
        <v>1</v>
      </c>
      <c r="AN18" s="46">
        <v>0</v>
      </c>
      <c r="AO18" s="46">
        <v>1</v>
      </c>
      <c r="AR18" s="104" t="s">
        <v>90</v>
      </c>
      <c r="AS18" s="46">
        <v>1</v>
      </c>
      <c r="AT18" s="46">
        <v>1</v>
      </c>
      <c r="AU18" s="46">
        <v>0</v>
      </c>
      <c r="AV18" s="46">
        <v>1</v>
      </c>
      <c r="AY18" s="104" t="s">
        <v>90</v>
      </c>
      <c r="AZ18" s="46">
        <v>1</v>
      </c>
      <c r="BA18" s="46">
        <v>1</v>
      </c>
      <c r="BB18" s="46">
        <v>0</v>
      </c>
      <c r="BC18" s="46">
        <v>1</v>
      </c>
      <c r="BF18" s="104" t="s">
        <v>90</v>
      </c>
      <c r="BG18" s="46">
        <v>1</v>
      </c>
      <c r="BH18" s="46">
        <v>1</v>
      </c>
      <c r="BI18" s="46">
        <v>0</v>
      </c>
      <c r="BJ18" s="46">
        <v>1</v>
      </c>
      <c r="BM18" s="104" t="s">
        <v>90</v>
      </c>
      <c r="BN18" s="46">
        <v>1</v>
      </c>
      <c r="BO18" s="46">
        <v>1</v>
      </c>
      <c r="BP18" s="46">
        <v>0</v>
      </c>
      <c r="BQ18" s="46">
        <v>1</v>
      </c>
      <c r="BT18" s="104" t="s">
        <v>90</v>
      </c>
      <c r="BU18" s="46">
        <v>1</v>
      </c>
      <c r="BV18" s="46">
        <v>1</v>
      </c>
      <c r="BW18" s="46">
        <v>1</v>
      </c>
      <c r="BX18" s="46">
        <v>1</v>
      </c>
    </row>
    <row r="19" spans="1:76" s="100" customFormat="1" x14ac:dyDescent="0.25">
      <c r="A19" s="103"/>
      <c r="B19" s="104" t="s">
        <v>91</v>
      </c>
      <c r="C19" s="46"/>
      <c r="D19" s="46"/>
      <c r="E19" s="46"/>
      <c r="F19" s="46"/>
      <c r="I19" s="104" t="s">
        <v>91</v>
      </c>
      <c r="J19" s="46"/>
      <c r="K19" s="46"/>
      <c r="L19" s="46"/>
      <c r="M19" s="46"/>
      <c r="P19" s="104" t="s">
        <v>91</v>
      </c>
      <c r="Q19" s="46">
        <v>0</v>
      </c>
      <c r="R19" s="46">
        <v>1</v>
      </c>
      <c r="S19" s="46">
        <v>0</v>
      </c>
      <c r="T19" s="46">
        <v>1</v>
      </c>
      <c r="W19" s="104" t="s">
        <v>91</v>
      </c>
      <c r="X19" s="46">
        <v>0</v>
      </c>
      <c r="Y19" s="46">
        <v>1</v>
      </c>
      <c r="Z19" s="46">
        <v>1</v>
      </c>
      <c r="AA19" s="46">
        <v>1</v>
      </c>
      <c r="AD19" s="104" t="s">
        <v>91</v>
      </c>
      <c r="AE19" s="46">
        <v>1</v>
      </c>
      <c r="AF19" s="46">
        <v>1</v>
      </c>
      <c r="AG19" s="46">
        <v>1</v>
      </c>
      <c r="AH19" s="46">
        <v>1</v>
      </c>
      <c r="AK19" s="104" t="s">
        <v>91</v>
      </c>
      <c r="AL19" s="46">
        <v>0</v>
      </c>
      <c r="AM19" s="46">
        <v>1</v>
      </c>
      <c r="AN19" s="46">
        <v>1</v>
      </c>
      <c r="AO19" s="46">
        <v>1</v>
      </c>
      <c r="AR19" s="104" t="s">
        <v>91</v>
      </c>
      <c r="AS19" s="46">
        <v>0</v>
      </c>
      <c r="AT19" s="46">
        <v>1</v>
      </c>
      <c r="AU19" s="46">
        <v>1</v>
      </c>
      <c r="AV19" s="46">
        <v>1</v>
      </c>
      <c r="AY19" s="104" t="s">
        <v>91</v>
      </c>
      <c r="AZ19" s="46">
        <v>0</v>
      </c>
      <c r="BA19" s="46">
        <v>1</v>
      </c>
      <c r="BB19" s="46">
        <v>1</v>
      </c>
      <c r="BC19" s="46">
        <v>1</v>
      </c>
      <c r="BF19" s="104" t="s">
        <v>91</v>
      </c>
      <c r="BG19" s="46">
        <v>0</v>
      </c>
      <c r="BH19" s="46">
        <v>1</v>
      </c>
      <c r="BI19" s="46">
        <v>1</v>
      </c>
      <c r="BJ19" s="46">
        <v>1</v>
      </c>
      <c r="BM19" s="104" t="s">
        <v>91</v>
      </c>
      <c r="BN19" s="46">
        <v>0</v>
      </c>
      <c r="BO19" s="46">
        <v>1</v>
      </c>
      <c r="BP19" s="46">
        <v>1</v>
      </c>
      <c r="BQ19" s="46">
        <v>1</v>
      </c>
      <c r="BT19" s="104" t="s">
        <v>91</v>
      </c>
      <c r="BU19" s="46">
        <v>0</v>
      </c>
      <c r="BV19" s="46">
        <v>1</v>
      </c>
      <c r="BW19" s="46">
        <v>1</v>
      </c>
      <c r="BX19" s="46">
        <v>1</v>
      </c>
    </row>
    <row r="20" spans="1:76" s="100" customFormat="1" ht="15" customHeight="1" x14ac:dyDescent="0.25">
      <c r="A20" s="103"/>
      <c r="B20" s="104" t="s">
        <v>103</v>
      </c>
      <c r="C20" s="46">
        <v>1</v>
      </c>
      <c r="D20" s="46">
        <v>1</v>
      </c>
      <c r="E20" s="46">
        <v>1</v>
      </c>
      <c r="F20" s="46">
        <v>1</v>
      </c>
      <c r="I20" s="104" t="s">
        <v>103</v>
      </c>
      <c r="J20" s="46">
        <v>1</v>
      </c>
      <c r="K20" s="46">
        <v>1</v>
      </c>
      <c r="L20" s="46">
        <v>1</v>
      </c>
      <c r="M20" s="46">
        <v>1</v>
      </c>
      <c r="P20" s="104" t="s">
        <v>103</v>
      </c>
      <c r="Q20" s="46">
        <v>1</v>
      </c>
      <c r="R20" s="46">
        <v>1</v>
      </c>
      <c r="S20" s="46">
        <v>1</v>
      </c>
      <c r="T20" s="46">
        <v>1</v>
      </c>
      <c r="W20" s="104" t="s">
        <v>103</v>
      </c>
      <c r="X20" s="46">
        <v>1</v>
      </c>
      <c r="Y20" s="46">
        <v>1</v>
      </c>
      <c r="Z20" s="46">
        <v>1</v>
      </c>
      <c r="AA20" s="46">
        <v>1</v>
      </c>
      <c r="AD20" s="104" t="s">
        <v>103</v>
      </c>
      <c r="AE20" s="82">
        <v>1</v>
      </c>
      <c r="AF20" s="82">
        <v>1</v>
      </c>
      <c r="AG20" s="82">
        <v>1</v>
      </c>
      <c r="AH20" s="82">
        <v>1</v>
      </c>
      <c r="AK20" s="104" t="s">
        <v>103</v>
      </c>
      <c r="AL20" s="46">
        <v>1</v>
      </c>
      <c r="AM20" s="46">
        <v>1</v>
      </c>
      <c r="AN20" s="46">
        <v>1</v>
      </c>
      <c r="AO20" s="46">
        <v>1</v>
      </c>
      <c r="AR20" s="104" t="s">
        <v>103</v>
      </c>
      <c r="AS20" s="46">
        <v>1</v>
      </c>
      <c r="AT20" s="46">
        <v>1</v>
      </c>
      <c r="AU20" s="46">
        <v>1</v>
      </c>
      <c r="AV20" s="46">
        <v>1</v>
      </c>
      <c r="AY20" s="104" t="s">
        <v>103</v>
      </c>
      <c r="AZ20" s="46">
        <v>1</v>
      </c>
      <c r="BA20" s="46">
        <v>1</v>
      </c>
      <c r="BB20" s="46">
        <v>1</v>
      </c>
      <c r="BC20" s="46">
        <v>1</v>
      </c>
      <c r="BF20" s="104" t="s">
        <v>103</v>
      </c>
      <c r="BG20" s="46">
        <v>1</v>
      </c>
      <c r="BH20" s="46">
        <v>1</v>
      </c>
      <c r="BI20" s="46">
        <v>1</v>
      </c>
      <c r="BJ20" s="46">
        <v>1</v>
      </c>
      <c r="BM20" s="104" t="s">
        <v>103</v>
      </c>
      <c r="BN20" s="46">
        <v>1</v>
      </c>
      <c r="BO20" s="46">
        <v>1</v>
      </c>
      <c r="BP20" s="46">
        <v>1</v>
      </c>
      <c r="BQ20" s="46">
        <v>1</v>
      </c>
      <c r="BT20" s="104" t="s">
        <v>103</v>
      </c>
      <c r="BU20" s="46">
        <v>1</v>
      </c>
      <c r="BV20" s="46">
        <v>1</v>
      </c>
      <c r="BW20" s="46">
        <v>1</v>
      </c>
      <c r="BX20" s="46">
        <v>1</v>
      </c>
    </row>
    <row r="21" spans="1:76" x14ac:dyDescent="0.25">
      <c r="B21" s="20" t="s">
        <v>64</v>
      </c>
      <c r="C21" s="46">
        <v>0</v>
      </c>
      <c r="D21" s="46">
        <v>1</v>
      </c>
      <c r="E21" s="46">
        <v>1</v>
      </c>
      <c r="F21" s="46">
        <v>0</v>
      </c>
      <c r="I21" s="86" t="s">
        <v>64</v>
      </c>
      <c r="J21" s="46">
        <v>0</v>
      </c>
      <c r="K21" s="46">
        <v>1</v>
      </c>
      <c r="L21" s="46">
        <v>1</v>
      </c>
      <c r="M21" s="46">
        <v>1</v>
      </c>
      <c r="P21" s="104" t="s">
        <v>64</v>
      </c>
      <c r="Q21" s="46">
        <v>0</v>
      </c>
      <c r="R21" s="46">
        <v>1</v>
      </c>
      <c r="S21" s="46">
        <v>1</v>
      </c>
      <c r="T21" s="46">
        <v>1</v>
      </c>
      <c r="W21" s="104" t="s">
        <v>64</v>
      </c>
      <c r="X21" s="46">
        <v>0</v>
      </c>
      <c r="Y21" s="46">
        <v>1</v>
      </c>
      <c r="Z21" s="46">
        <v>1</v>
      </c>
      <c r="AA21" s="46">
        <v>1</v>
      </c>
      <c r="AD21" s="104" t="s">
        <v>64</v>
      </c>
      <c r="AE21" s="46">
        <v>0</v>
      </c>
      <c r="AF21" s="46">
        <v>1</v>
      </c>
      <c r="AG21" s="46">
        <v>1</v>
      </c>
      <c r="AH21" s="46">
        <v>1</v>
      </c>
      <c r="AK21" s="104" t="s">
        <v>64</v>
      </c>
      <c r="AL21" s="46">
        <v>0</v>
      </c>
      <c r="AM21" s="46">
        <v>1</v>
      </c>
      <c r="AN21" s="46">
        <v>1</v>
      </c>
      <c r="AO21" s="46">
        <v>1</v>
      </c>
      <c r="AR21" s="104" t="s">
        <v>64</v>
      </c>
      <c r="AS21" s="46">
        <v>0</v>
      </c>
      <c r="AT21" s="46">
        <v>1</v>
      </c>
      <c r="AU21" s="46">
        <v>1</v>
      </c>
      <c r="AV21" s="46">
        <v>1</v>
      </c>
      <c r="AY21" s="104" t="s">
        <v>64</v>
      </c>
      <c r="AZ21" s="46">
        <v>0</v>
      </c>
      <c r="BA21" s="46">
        <v>1</v>
      </c>
      <c r="BB21" s="46">
        <v>1</v>
      </c>
      <c r="BC21" s="46">
        <v>1</v>
      </c>
      <c r="BF21" s="104" t="s">
        <v>64</v>
      </c>
      <c r="BG21" s="46">
        <v>0</v>
      </c>
      <c r="BH21" s="46">
        <v>1</v>
      </c>
      <c r="BI21" s="46">
        <v>1</v>
      </c>
      <c r="BJ21" s="46">
        <v>1</v>
      </c>
      <c r="BM21" s="104" t="s">
        <v>64</v>
      </c>
      <c r="BN21" s="46">
        <v>0</v>
      </c>
      <c r="BO21" s="46">
        <v>1</v>
      </c>
      <c r="BP21" s="46">
        <v>1</v>
      </c>
      <c r="BQ21" s="46">
        <v>1</v>
      </c>
      <c r="BT21" s="104" t="s">
        <v>64</v>
      </c>
      <c r="BU21" s="46">
        <v>0</v>
      </c>
      <c r="BV21" s="46">
        <v>1</v>
      </c>
      <c r="BW21" s="46">
        <v>1</v>
      </c>
      <c r="BX21" s="46">
        <v>1</v>
      </c>
    </row>
    <row r="22" spans="1:76" s="47" customFormat="1" x14ac:dyDescent="0.25">
      <c r="B22" s="48" t="s">
        <v>65</v>
      </c>
      <c r="C22" s="45">
        <f>1-C21</f>
        <v>1</v>
      </c>
      <c r="D22" s="45">
        <f t="shared" ref="D22:F22" si="0">1-D21</f>
        <v>0</v>
      </c>
      <c r="E22" s="45">
        <f t="shared" si="0"/>
        <v>0</v>
      </c>
      <c r="F22" s="45">
        <f t="shared" si="0"/>
        <v>1</v>
      </c>
      <c r="I22" s="86" t="s">
        <v>65</v>
      </c>
      <c r="J22" s="45">
        <f>1-J21</f>
        <v>1</v>
      </c>
      <c r="K22" s="45">
        <f t="shared" ref="K22:M22" si="1">1-K21</f>
        <v>0</v>
      </c>
      <c r="L22" s="45">
        <f t="shared" si="1"/>
        <v>0</v>
      </c>
      <c r="M22" s="45">
        <f t="shared" si="1"/>
        <v>0</v>
      </c>
      <c r="N22" s="75"/>
      <c r="O22" s="75"/>
      <c r="P22" s="104" t="s">
        <v>65</v>
      </c>
      <c r="Q22" s="45">
        <v>1</v>
      </c>
      <c r="R22" s="45">
        <v>0</v>
      </c>
      <c r="S22" s="45">
        <v>0</v>
      </c>
      <c r="T22" s="45">
        <v>0</v>
      </c>
      <c r="W22" s="104" t="s">
        <v>65</v>
      </c>
      <c r="X22" s="45">
        <v>1</v>
      </c>
      <c r="Y22" s="45">
        <v>0</v>
      </c>
      <c r="Z22" s="45">
        <v>0</v>
      </c>
      <c r="AA22" s="45">
        <v>0</v>
      </c>
      <c r="AD22" s="104" t="s">
        <v>65</v>
      </c>
      <c r="AE22" s="45">
        <v>1</v>
      </c>
      <c r="AF22" s="45">
        <v>0</v>
      </c>
      <c r="AG22" s="45">
        <v>0</v>
      </c>
      <c r="AH22" s="45">
        <v>0</v>
      </c>
      <c r="AK22" s="104" t="s">
        <v>65</v>
      </c>
      <c r="AL22" s="45">
        <v>1</v>
      </c>
      <c r="AM22" s="45">
        <v>0</v>
      </c>
      <c r="AN22" s="45">
        <v>0</v>
      </c>
      <c r="AO22" s="45">
        <v>0</v>
      </c>
      <c r="AR22" s="104" t="s">
        <v>65</v>
      </c>
      <c r="AS22" s="45">
        <v>1</v>
      </c>
      <c r="AT22" s="45">
        <v>0</v>
      </c>
      <c r="AU22" s="45">
        <v>0</v>
      </c>
      <c r="AV22" s="45">
        <v>0</v>
      </c>
      <c r="AY22" s="104" t="s">
        <v>65</v>
      </c>
      <c r="AZ22" s="45">
        <v>1</v>
      </c>
      <c r="BA22" s="45">
        <v>0</v>
      </c>
      <c r="BB22" s="45">
        <v>0</v>
      </c>
      <c r="BC22" s="45">
        <v>0</v>
      </c>
      <c r="BF22" s="104" t="s">
        <v>65</v>
      </c>
      <c r="BG22" s="45">
        <v>1</v>
      </c>
      <c r="BH22" s="45">
        <v>0</v>
      </c>
      <c r="BI22" s="45">
        <v>0</v>
      </c>
      <c r="BJ22" s="45">
        <v>0</v>
      </c>
      <c r="BM22" s="104" t="s">
        <v>65</v>
      </c>
      <c r="BN22" s="45">
        <v>1</v>
      </c>
      <c r="BO22" s="45">
        <v>0</v>
      </c>
      <c r="BP22" s="45">
        <v>0</v>
      </c>
      <c r="BQ22" s="45">
        <v>0</v>
      </c>
      <c r="BT22" s="104" t="s">
        <v>65</v>
      </c>
      <c r="BU22" s="45">
        <v>1</v>
      </c>
      <c r="BV22" s="45">
        <v>0</v>
      </c>
      <c r="BW22" s="45">
        <v>0</v>
      </c>
      <c r="BX22" s="45">
        <v>0</v>
      </c>
    </row>
    <row r="23" spans="1:76" x14ac:dyDescent="0.25">
      <c r="B23" s="104" t="s">
        <v>96</v>
      </c>
      <c r="C23" s="30">
        <v>14</v>
      </c>
      <c r="D23" s="38">
        <v>14</v>
      </c>
      <c r="E23" s="38">
        <v>14</v>
      </c>
      <c r="F23" s="38">
        <v>14</v>
      </c>
      <c r="I23" s="104" t="s">
        <v>96</v>
      </c>
      <c r="J23" s="89">
        <v>16</v>
      </c>
      <c r="K23" s="92">
        <v>16</v>
      </c>
      <c r="L23" s="92">
        <v>16</v>
      </c>
      <c r="M23" s="92">
        <v>16</v>
      </c>
      <c r="P23" s="104" t="s">
        <v>96</v>
      </c>
      <c r="Q23" s="106">
        <v>16</v>
      </c>
      <c r="R23" s="92">
        <v>16</v>
      </c>
      <c r="S23" s="92">
        <v>16</v>
      </c>
      <c r="T23" s="92">
        <v>16</v>
      </c>
      <c r="W23" s="104" t="s">
        <v>96</v>
      </c>
      <c r="X23" s="106">
        <v>16</v>
      </c>
      <c r="Y23" s="92">
        <v>16</v>
      </c>
      <c r="Z23" s="92">
        <v>16</v>
      </c>
      <c r="AA23" s="92">
        <v>16</v>
      </c>
      <c r="AD23" s="104" t="s">
        <v>96</v>
      </c>
      <c r="AE23" s="106">
        <v>16</v>
      </c>
      <c r="AF23" s="92">
        <v>16</v>
      </c>
      <c r="AG23" s="92">
        <v>16</v>
      </c>
      <c r="AH23" s="92">
        <v>16</v>
      </c>
      <c r="AK23" s="104" t="s">
        <v>96</v>
      </c>
      <c r="AL23" s="106">
        <v>16</v>
      </c>
      <c r="AM23" s="92">
        <v>16</v>
      </c>
      <c r="AN23" s="92">
        <v>16</v>
      </c>
      <c r="AO23" s="92">
        <v>16</v>
      </c>
      <c r="AR23" s="104" t="s">
        <v>96</v>
      </c>
      <c r="AS23" s="106">
        <v>16</v>
      </c>
      <c r="AT23" s="92">
        <v>16</v>
      </c>
      <c r="AU23" s="92">
        <v>16</v>
      </c>
      <c r="AV23" s="92">
        <v>16</v>
      </c>
      <c r="AY23" s="104" t="s">
        <v>96</v>
      </c>
      <c r="AZ23" s="106">
        <v>16</v>
      </c>
      <c r="BA23" s="92">
        <v>16</v>
      </c>
      <c r="BB23" s="92">
        <v>16</v>
      </c>
      <c r="BC23" s="92">
        <v>16</v>
      </c>
      <c r="BF23" s="104" t="s">
        <v>96</v>
      </c>
      <c r="BG23" s="106">
        <v>16</v>
      </c>
      <c r="BH23" s="92">
        <v>16</v>
      </c>
      <c r="BI23" s="92">
        <v>16</v>
      </c>
      <c r="BJ23" s="92">
        <v>16</v>
      </c>
      <c r="BM23" s="104" t="s">
        <v>96</v>
      </c>
      <c r="BN23" s="106">
        <v>16</v>
      </c>
      <c r="BO23" s="92">
        <v>16</v>
      </c>
      <c r="BP23" s="92">
        <v>16</v>
      </c>
      <c r="BQ23" s="92">
        <v>16</v>
      </c>
      <c r="BT23" s="104" t="s">
        <v>96</v>
      </c>
      <c r="BU23" s="106">
        <v>16</v>
      </c>
      <c r="BV23" s="92">
        <v>16</v>
      </c>
      <c r="BW23" s="92">
        <v>16</v>
      </c>
      <c r="BX23" s="92">
        <v>16</v>
      </c>
    </row>
    <row r="24" spans="1:76" s="33" customFormat="1" x14ac:dyDescent="0.25">
      <c r="B24" s="20" t="s">
        <v>97</v>
      </c>
      <c r="C24" s="30">
        <f>SUM(C4:C19)</f>
        <v>1</v>
      </c>
      <c r="D24" s="106">
        <f t="shared" ref="D24:F24" si="2">SUM(D4:D19)</f>
        <v>13</v>
      </c>
      <c r="E24" s="106">
        <f t="shared" si="2"/>
        <v>3</v>
      </c>
      <c r="F24" s="106">
        <f t="shared" si="2"/>
        <v>10</v>
      </c>
      <c r="I24" s="86" t="s">
        <v>97</v>
      </c>
      <c r="J24" s="89">
        <f>SUM(J4:J19)</f>
        <v>1</v>
      </c>
      <c r="K24" s="89">
        <f>SUM(K4:K19)</f>
        <v>13</v>
      </c>
      <c r="L24" s="106">
        <f>SUM(L4:L19)</f>
        <v>5</v>
      </c>
      <c r="M24" s="106">
        <f t="shared" ref="M24" si="3">SUM(M4:M19)</f>
        <v>11</v>
      </c>
      <c r="N24" s="80"/>
      <c r="O24" s="80"/>
      <c r="P24" s="104" t="s">
        <v>97</v>
      </c>
      <c r="Q24" s="106">
        <v>1</v>
      </c>
      <c r="R24" s="106">
        <v>15</v>
      </c>
      <c r="S24" s="106">
        <v>6</v>
      </c>
      <c r="T24" s="106">
        <v>13</v>
      </c>
      <c r="W24" s="104" t="s">
        <v>97</v>
      </c>
      <c r="X24" s="106">
        <v>2</v>
      </c>
      <c r="Y24" s="106">
        <v>16</v>
      </c>
      <c r="Z24" s="106">
        <v>7</v>
      </c>
      <c r="AA24" s="106">
        <v>15</v>
      </c>
      <c r="AD24" s="104" t="s">
        <v>97</v>
      </c>
      <c r="AE24" s="106">
        <v>4</v>
      </c>
      <c r="AF24" s="106">
        <v>16</v>
      </c>
      <c r="AG24" s="106">
        <v>9</v>
      </c>
      <c r="AH24" s="106">
        <v>15</v>
      </c>
      <c r="AK24" s="104" t="s">
        <v>97</v>
      </c>
      <c r="AL24" s="106">
        <v>2</v>
      </c>
      <c r="AM24" s="106">
        <v>16</v>
      </c>
      <c r="AN24" s="106">
        <v>11</v>
      </c>
      <c r="AO24" s="106">
        <v>15</v>
      </c>
      <c r="AR24" s="104" t="s">
        <v>97</v>
      </c>
      <c r="AS24" s="106">
        <v>2</v>
      </c>
      <c r="AT24" s="106">
        <v>15</v>
      </c>
      <c r="AU24" s="106">
        <v>11</v>
      </c>
      <c r="AV24" s="106">
        <v>15</v>
      </c>
      <c r="AY24" s="104" t="s">
        <v>97</v>
      </c>
      <c r="AZ24" s="106">
        <v>2</v>
      </c>
      <c r="BA24" s="106">
        <v>16</v>
      </c>
      <c r="BB24" s="106">
        <v>12</v>
      </c>
      <c r="BC24" s="106">
        <v>14</v>
      </c>
      <c r="BF24" s="104" t="s">
        <v>97</v>
      </c>
      <c r="BG24" s="106">
        <v>2</v>
      </c>
      <c r="BH24" s="106">
        <v>15</v>
      </c>
      <c r="BI24" s="106">
        <v>12</v>
      </c>
      <c r="BJ24" s="106">
        <v>14</v>
      </c>
      <c r="BM24" s="104" t="s">
        <v>97</v>
      </c>
      <c r="BN24" s="106">
        <v>2</v>
      </c>
      <c r="BO24" s="106">
        <v>16</v>
      </c>
      <c r="BP24" s="106">
        <v>13</v>
      </c>
      <c r="BQ24" s="106">
        <v>15</v>
      </c>
      <c r="BT24" s="104" t="s">
        <v>97</v>
      </c>
      <c r="BU24" s="106">
        <v>2</v>
      </c>
      <c r="BV24" s="106">
        <v>16</v>
      </c>
      <c r="BW24" s="106">
        <v>14</v>
      </c>
      <c r="BX24" s="106">
        <v>15</v>
      </c>
    </row>
    <row r="25" spans="1:76" s="33" customFormat="1" x14ac:dyDescent="0.25">
      <c r="B25" s="20" t="s">
        <v>98</v>
      </c>
      <c r="C25" s="30">
        <f>C23-C24</f>
        <v>13</v>
      </c>
      <c r="D25" s="30">
        <f t="shared" ref="D25:E25" si="4">D23-D24</f>
        <v>1</v>
      </c>
      <c r="E25" s="30">
        <f t="shared" si="4"/>
        <v>11</v>
      </c>
      <c r="F25" s="30">
        <f>F23-F24</f>
        <v>4</v>
      </c>
      <c r="I25" s="86" t="s">
        <v>98</v>
      </c>
      <c r="J25" s="89">
        <f>J23-J24</f>
        <v>15</v>
      </c>
      <c r="K25" s="89">
        <f t="shared" ref="K25:M25" si="5">K23-K24</f>
        <v>3</v>
      </c>
      <c r="L25" s="89">
        <f t="shared" si="5"/>
        <v>11</v>
      </c>
      <c r="M25" s="89">
        <f t="shared" si="5"/>
        <v>5</v>
      </c>
      <c r="N25" s="80"/>
      <c r="O25" s="80"/>
      <c r="P25" s="104" t="s">
        <v>98</v>
      </c>
      <c r="Q25" s="106">
        <v>15</v>
      </c>
      <c r="R25" s="106">
        <v>1</v>
      </c>
      <c r="S25" s="106">
        <v>10</v>
      </c>
      <c r="T25" s="106">
        <v>3</v>
      </c>
      <c r="W25" s="104" t="s">
        <v>98</v>
      </c>
      <c r="X25" s="106">
        <v>14</v>
      </c>
      <c r="Y25" s="106">
        <v>0</v>
      </c>
      <c r="Z25" s="106">
        <v>9</v>
      </c>
      <c r="AA25" s="106">
        <v>1</v>
      </c>
      <c r="AD25" s="104" t="s">
        <v>98</v>
      </c>
      <c r="AE25" s="106">
        <v>12</v>
      </c>
      <c r="AF25" s="106">
        <v>0</v>
      </c>
      <c r="AG25" s="106">
        <v>7</v>
      </c>
      <c r="AH25" s="106">
        <v>1</v>
      </c>
      <c r="AK25" s="104" t="s">
        <v>98</v>
      </c>
      <c r="AL25" s="106">
        <v>14</v>
      </c>
      <c r="AM25" s="106">
        <v>0</v>
      </c>
      <c r="AN25" s="106">
        <v>5</v>
      </c>
      <c r="AO25" s="106">
        <v>1</v>
      </c>
      <c r="AR25" s="104" t="s">
        <v>98</v>
      </c>
      <c r="AS25" s="106">
        <v>14</v>
      </c>
      <c r="AT25" s="106">
        <v>1</v>
      </c>
      <c r="AU25" s="106">
        <v>5</v>
      </c>
      <c r="AV25" s="106">
        <v>1</v>
      </c>
      <c r="AY25" s="104" t="s">
        <v>98</v>
      </c>
      <c r="AZ25" s="106">
        <v>14</v>
      </c>
      <c r="BA25" s="106">
        <v>0</v>
      </c>
      <c r="BB25" s="106">
        <v>4</v>
      </c>
      <c r="BC25" s="106">
        <v>2</v>
      </c>
      <c r="BF25" s="104" t="s">
        <v>98</v>
      </c>
      <c r="BG25" s="106">
        <v>14</v>
      </c>
      <c r="BH25" s="106">
        <v>1</v>
      </c>
      <c r="BI25" s="106">
        <v>4</v>
      </c>
      <c r="BJ25" s="106">
        <v>2</v>
      </c>
      <c r="BM25" s="104" t="s">
        <v>98</v>
      </c>
      <c r="BN25" s="106">
        <v>14</v>
      </c>
      <c r="BO25" s="106">
        <v>0</v>
      </c>
      <c r="BP25" s="106">
        <v>3</v>
      </c>
      <c r="BQ25" s="106">
        <v>1</v>
      </c>
      <c r="BT25" s="104" t="s">
        <v>98</v>
      </c>
      <c r="BU25" s="106">
        <v>14</v>
      </c>
      <c r="BV25" s="106">
        <v>0</v>
      </c>
      <c r="BW25" s="106">
        <v>2</v>
      </c>
      <c r="BX25" s="106">
        <v>1</v>
      </c>
    </row>
    <row r="26" spans="1:76" s="33" customFormat="1" x14ac:dyDescent="0.25">
      <c r="B26" s="20" t="s">
        <v>61</v>
      </c>
      <c r="C26" s="30">
        <v>17</v>
      </c>
      <c r="D26" s="106">
        <v>17</v>
      </c>
      <c r="E26" s="106">
        <v>17</v>
      </c>
      <c r="F26" s="106">
        <v>17</v>
      </c>
      <c r="I26" s="86" t="s">
        <v>61</v>
      </c>
      <c r="J26" s="106">
        <v>17</v>
      </c>
      <c r="K26" s="106">
        <v>17</v>
      </c>
      <c r="L26" s="106">
        <v>17</v>
      </c>
      <c r="M26" s="106">
        <v>17</v>
      </c>
      <c r="N26" s="80"/>
      <c r="O26" s="80"/>
      <c r="P26" s="104" t="s">
        <v>61</v>
      </c>
      <c r="Q26" s="106">
        <v>17</v>
      </c>
      <c r="R26" s="106">
        <v>17</v>
      </c>
      <c r="S26" s="106">
        <v>17</v>
      </c>
      <c r="T26" s="106">
        <v>17</v>
      </c>
      <c r="W26" s="104" t="s">
        <v>61</v>
      </c>
      <c r="X26" s="106">
        <v>17</v>
      </c>
      <c r="Y26" s="106">
        <v>17</v>
      </c>
      <c r="Z26" s="106">
        <v>17</v>
      </c>
      <c r="AA26" s="106">
        <v>17</v>
      </c>
      <c r="AD26" s="104" t="s">
        <v>61</v>
      </c>
      <c r="AE26" s="106">
        <v>17</v>
      </c>
      <c r="AF26" s="106">
        <v>17</v>
      </c>
      <c r="AG26" s="106">
        <v>17</v>
      </c>
      <c r="AH26" s="106">
        <v>17</v>
      </c>
      <c r="AK26" s="104" t="s">
        <v>61</v>
      </c>
      <c r="AL26" s="106">
        <v>17</v>
      </c>
      <c r="AM26" s="106">
        <v>17</v>
      </c>
      <c r="AN26" s="106">
        <v>17</v>
      </c>
      <c r="AO26" s="106">
        <v>17</v>
      </c>
      <c r="AR26" s="104" t="s">
        <v>61</v>
      </c>
      <c r="AS26" s="106">
        <v>17</v>
      </c>
      <c r="AT26" s="106">
        <v>17</v>
      </c>
      <c r="AU26" s="106">
        <v>17</v>
      </c>
      <c r="AV26" s="106">
        <v>17</v>
      </c>
      <c r="AY26" s="104" t="s">
        <v>61</v>
      </c>
      <c r="AZ26" s="106">
        <v>17</v>
      </c>
      <c r="BA26" s="106">
        <v>17</v>
      </c>
      <c r="BB26" s="106">
        <v>17</v>
      </c>
      <c r="BC26" s="106">
        <v>17</v>
      </c>
      <c r="BF26" s="104" t="s">
        <v>61</v>
      </c>
      <c r="BG26" s="106">
        <v>17</v>
      </c>
      <c r="BH26" s="106">
        <v>17</v>
      </c>
      <c r="BI26" s="106">
        <v>17</v>
      </c>
      <c r="BJ26" s="106">
        <v>17</v>
      </c>
      <c r="BM26" s="104" t="s">
        <v>61</v>
      </c>
      <c r="BN26" s="106">
        <v>17</v>
      </c>
      <c r="BO26" s="106">
        <v>17</v>
      </c>
      <c r="BP26" s="106">
        <v>17</v>
      </c>
      <c r="BQ26" s="106">
        <v>17</v>
      </c>
      <c r="BT26" s="104" t="s">
        <v>61</v>
      </c>
      <c r="BU26" s="106">
        <v>17</v>
      </c>
      <c r="BV26" s="106">
        <v>17</v>
      </c>
      <c r="BW26" s="106">
        <v>17</v>
      </c>
      <c r="BX26" s="106">
        <v>17</v>
      </c>
    </row>
    <row r="27" spans="1:76" s="33" customFormat="1" x14ac:dyDescent="0.25">
      <c r="B27" s="20" t="s">
        <v>60</v>
      </c>
      <c r="C27" s="30">
        <f>C21+C24</f>
        <v>1</v>
      </c>
      <c r="D27" s="49">
        <f t="shared" ref="D27:F27" si="6">D21+D24</f>
        <v>14</v>
      </c>
      <c r="E27" s="49">
        <f t="shared" si="6"/>
        <v>4</v>
      </c>
      <c r="F27" s="49">
        <f t="shared" si="6"/>
        <v>10</v>
      </c>
      <c r="I27" s="86" t="s">
        <v>60</v>
      </c>
      <c r="J27" s="89">
        <f>J21+J24</f>
        <v>1</v>
      </c>
      <c r="K27" s="89">
        <f t="shared" ref="K27:M27" si="7">K21+K24</f>
        <v>14</v>
      </c>
      <c r="L27" s="89">
        <f t="shared" si="7"/>
        <v>6</v>
      </c>
      <c r="M27" s="89">
        <f t="shared" si="7"/>
        <v>12</v>
      </c>
      <c r="N27" s="80"/>
      <c r="O27" s="80"/>
      <c r="P27" s="104" t="s">
        <v>60</v>
      </c>
      <c r="Q27" s="106">
        <v>1</v>
      </c>
      <c r="R27" s="106">
        <v>16</v>
      </c>
      <c r="S27" s="106">
        <v>7</v>
      </c>
      <c r="T27" s="106">
        <v>14</v>
      </c>
      <c r="W27" s="104" t="s">
        <v>60</v>
      </c>
      <c r="X27" s="106">
        <v>2</v>
      </c>
      <c r="Y27" s="106">
        <v>17</v>
      </c>
      <c r="Z27" s="106">
        <v>8</v>
      </c>
      <c r="AA27" s="106">
        <v>16</v>
      </c>
      <c r="AD27" s="104" t="s">
        <v>60</v>
      </c>
      <c r="AE27" s="106">
        <v>4</v>
      </c>
      <c r="AF27" s="106">
        <v>17</v>
      </c>
      <c r="AG27" s="106">
        <v>10</v>
      </c>
      <c r="AH27" s="106">
        <v>16</v>
      </c>
      <c r="AK27" s="104" t="s">
        <v>60</v>
      </c>
      <c r="AL27" s="106">
        <v>2</v>
      </c>
      <c r="AM27" s="106">
        <v>17</v>
      </c>
      <c r="AN27" s="106">
        <v>12</v>
      </c>
      <c r="AO27" s="106">
        <v>16</v>
      </c>
      <c r="AR27" s="104" t="s">
        <v>60</v>
      </c>
      <c r="AS27" s="106">
        <v>2</v>
      </c>
      <c r="AT27" s="106">
        <v>16</v>
      </c>
      <c r="AU27" s="106">
        <v>12</v>
      </c>
      <c r="AV27" s="106">
        <v>16</v>
      </c>
      <c r="AY27" s="104" t="s">
        <v>60</v>
      </c>
      <c r="AZ27" s="106">
        <v>2</v>
      </c>
      <c r="BA27" s="106">
        <v>17</v>
      </c>
      <c r="BB27" s="106">
        <v>13</v>
      </c>
      <c r="BC27" s="106">
        <v>15</v>
      </c>
      <c r="BF27" s="104" t="s">
        <v>60</v>
      </c>
      <c r="BG27" s="106">
        <v>2</v>
      </c>
      <c r="BH27" s="106">
        <v>16</v>
      </c>
      <c r="BI27" s="106">
        <v>13</v>
      </c>
      <c r="BJ27" s="106">
        <v>15</v>
      </c>
      <c r="BM27" s="104" t="s">
        <v>60</v>
      </c>
      <c r="BN27" s="106">
        <v>2</v>
      </c>
      <c r="BO27" s="106">
        <v>17</v>
      </c>
      <c r="BP27" s="106">
        <v>14</v>
      </c>
      <c r="BQ27" s="106">
        <v>16</v>
      </c>
      <c r="BT27" s="104" t="s">
        <v>60</v>
      </c>
      <c r="BU27" s="106">
        <v>2</v>
      </c>
      <c r="BV27" s="106">
        <v>17</v>
      </c>
      <c r="BW27" s="106">
        <v>15</v>
      </c>
      <c r="BX27" s="106">
        <v>16</v>
      </c>
    </row>
    <row r="28" spans="1:76" s="33" customFormat="1" x14ac:dyDescent="0.25">
      <c r="B28" s="20" t="s">
        <v>62</v>
      </c>
      <c r="C28" s="30">
        <f>C26-C27</f>
        <v>16</v>
      </c>
      <c r="D28" s="49">
        <f t="shared" ref="D28:F28" si="8">D26-D27</f>
        <v>3</v>
      </c>
      <c r="E28" s="49">
        <f t="shared" si="8"/>
        <v>13</v>
      </c>
      <c r="F28" s="49">
        <f t="shared" si="8"/>
        <v>7</v>
      </c>
      <c r="I28" s="86" t="s">
        <v>62</v>
      </c>
      <c r="J28" s="89">
        <f>J26-J27</f>
        <v>16</v>
      </c>
      <c r="K28" s="89">
        <f t="shared" ref="K28:M28" si="9">K26-K27</f>
        <v>3</v>
      </c>
      <c r="L28" s="89">
        <f t="shared" si="9"/>
        <v>11</v>
      </c>
      <c r="M28" s="89">
        <f t="shared" si="9"/>
        <v>5</v>
      </c>
      <c r="N28" s="80"/>
      <c r="O28" s="80"/>
      <c r="P28" s="104" t="s">
        <v>62</v>
      </c>
      <c r="Q28" s="106">
        <v>16</v>
      </c>
      <c r="R28" s="106">
        <v>1</v>
      </c>
      <c r="S28" s="106">
        <v>10</v>
      </c>
      <c r="T28" s="106">
        <v>3</v>
      </c>
      <c r="W28" s="104" t="s">
        <v>62</v>
      </c>
      <c r="X28" s="106">
        <v>15</v>
      </c>
      <c r="Y28" s="106">
        <v>0</v>
      </c>
      <c r="Z28" s="106">
        <v>9</v>
      </c>
      <c r="AA28" s="106">
        <v>1</v>
      </c>
      <c r="AD28" s="104" t="s">
        <v>62</v>
      </c>
      <c r="AE28" s="106">
        <v>13</v>
      </c>
      <c r="AF28" s="106">
        <v>0</v>
      </c>
      <c r="AG28" s="106">
        <v>7</v>
      </c>
      <c r="AH28" s="106">
        <v>1</v>
      </c>
      <c r="AK28" s="104" t="s">
        <v>62</v>
      </c>
      <c r="AL28" s="106">
        <v>15</v>
      </c>
      <c r="AM28" s="106">
        <v>0</v>
      </c>
      <c r="AN28" s="106">
        <v>5</v>
      </c>
      <c r="AO28" s="106">
        <v>1</v>
      </c>
      <c r="AR28" s="104" t="s">
        <v>62</v>
      </c>
      <c r="AS28" s="106">
        <v>15</v>
      </c>
      <c r="AT28" s="106">
        <v>1</v>
      </c>
      <c r="AU28" s="106">
        <v>5</v>
      </c>
      <c r="AV28" s="106">
        <v>1</v>
      </c>
      <c r="AY28" s="104" t="s">
        <v>62</v>
      </c>
      <c r="AZ28" s="106">
        <v>15</v>
      </c>
      <c r="BA28" s="106">
        <v>0</v>
      </c>
      <c r="BB28" s="106">
        <v>4</v>
      </c>
      <c r="BC28" s="106">
        <v>2</v>
      </c>
      <c r="BF28" s="104" t="s">
        <v>62</v>
      </c>
      <c r="BG28" s="106">
        <v>15</v>
      </c>
      <c r="BH28" s="106">
        <v>1</v>
      </c>
      <c r="BI28" s="106">
        <v>4</v>
      </c>
      <c r="BJ28" s="106">
        <v>2</v>
      </c>
      <c r="BM28" s="104" t="s">
        <v>62</v>
      </c>
      <c r="BN28" s="106">
        <v>15</v>
      </c>
      <c r="BO28" s="106">
        <v>0</v>
      </c>
      <c r="BP28" s="106">
        <v>3</v>
      </c>
      <c r="BQ28" s="106">
        <v>1</v>
      </c>
      <c r="BT28" s="104" t="s">
        <v>62</v>
      </c>
      <c r="BU28" s="106">
        <v>15</v>
      </c>
      <c r="BV28" s="106">
        <v>0</v>
      </c>
      <c r="BW28" s="106">
        <v>2</v>
      </c>
      <c r="BX28" s="106">
        <v>1</v>
      </c>
    </row>
    <row r="29" spans="1:76" s="33" customFormat="1" x14ac:dyDescent="0.25">
      <c r="B29" s="18"/>
      <c r="I29" s="85"/>
      <c r="J29" s="80"/>
      <c r="K29" s="80"/>
      <c r="L29" s="80"/>
      <c r="M29" s="80"/>
      <c r="N29" s="80"/>
      <c r="O29" s="80"/>
      <c r="P29" s="85"/>
      <c r="Q29" s="80"/>
      <c r="R29" s="80"/>
      <c r="S29" s="80"/>
      <c r="T29" s="80"/>
      <c r="W29" s="85"/>
      <c r="X29" s="80"/>
      <c r="Y29" s="80"/>
      <c r="Z29" s="80"/>
      <c r="AA29" s="80"/>
      <c r="AD29" s="85"/>
      <c r="AE29" s="80"/>
      <c r="AF29" s="80"/>
      <c r="AG29" s="80"/>
      <c r="AH29" s="80"/>
      <c r="AK29" s="85"/>
      <c r="AL29" s="80"/>
      <c r="AM29" s="80"/>
      <c r="AN29" s="80"/>
      <c r="AO29" s="80"/>
      <c r="AR29" s="85"/>
      <c r="AS29" s="80"/>
      <c r="AT29" s="80"/>
      <c r="AU29" s="80"/>
      <c r="AV29" s="80"/>
      <c r="AY29" s="85"/>
      <c r="AZ29" s="80"/>
      <c r="BA29" s="80"/>
      <c r="BB29" s="80"/>
      <c r="BC29" s="80"/>
      <c r="BF29" s="85"/>
      <c r="BG29" s="80"/>
      <c r="BH29" s="80"/>
      <c r="BI29" s="80"/>
      <c r="BJ29" s="80"/>
      <c r="BM29" s="85"/>
      <c r="BN29" s="80"/>
      <c r="BO29" s="80"/>
      <c r="BP29" s="80"/>
      <c r="BQ29" s="80"/>
      <c r="BT29" s="85"/>
      <c r="BU29" s="80"/>
      <c r="BV29" s="80"/>
      <c r="BW29" s="80"/>
      <c r="BX29" s="80"/>
    </row>
  </sheetData>
  <mergeCells count="11">
    <mergeCell ref="BU1:BX1"/>
    <mergeCell ref="BN1:BQ1"/>
    <mergeCell ref="BG1:BJ1"/>
    <mergeCell ref="AZ1:BC1"/>
    <mergeCell ref="AS1:AV1"/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23"/>
  <sheetViews>
    <sheetView topLeftCell="BX1" zoomScaleNormal="100" workbookViewId="0">
      <selection activeCell="CN1" sqref="CN1:CN1048576"/>
    </sheetView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style="74" customWidth="1"/>
    <col min="12" max="12" width="22" style="74" customWidth="1"/>
    <col min="13" max="13" width="20.5703125" style="74" customWidth="1"/>
    <col min="14" max="19" width="9.140625" style="74"/>
    <col min="20" max="20" width="25.28515625" style="99" customWidth="1"/>
    <col min="21" max="21" width="22" style="99" customWidth="1"/>
    <col min="22" max="22" width="20.5703125" style="99" customWidth="1"/>
    <col min="29" max="29" width="25.28515625" style="99" customWidth="1"/>
    <col min="30" max="30" width="22" style="99" customWidth="1"/>
    <col min="31" max="31" width="20.5703125" style="99" customWidth="1"/>
    <col min="38" max="38" width="25.28515625" style="99" customWidth="1"/>
    <col min="39" max="39" width="22" style="99" customWidth="1"/>
    <col min="40" max="40" width="20.5703125" style="99" customWidth="1"/>
    <col min="47" max="47" width="25.28515625" style="99" customWidth="1"/>
    <col min="48" max="48" width="22" style="99" customWidth="1"/>
    <col min="49" max="49" width="20.5703125" style="99" customWidth="1"/>
    <col min="56" max="56" width="25.28515625" style="99" customWidth="1"/>
    <col min="57" max="57" width="22" style="99" customWidth="1"/>
    <col min="58" max="58" width="20.5703125" style="99" customWidth="1"/>
    <col min="65" max="65" width="25.28515625" style="99" customWidth="1"/>
    <col min="66" max="66" width="22" style="99" customWidth="1"/>
    <col min="67" max="67" width="20.5703125" style="99" customWidth="1"/>
    <col min="74" max="74" width="25.28515625" style="99" customWidth="1"/>
    <col min="75" max="75" width="22" style="99" customWidth="1"/>
    <col min="76" max="76" width="20.5703125" style="99" customWidth="1"/>
    <col min="83" max="83" width="25.28515625" style="99" customWidth="1"/>
    <col min="84" max="84" width="22" style="99" customWidth="1"/>
    <col min="85" max="85" width="20.5703125" style="99" customWidth="1"/>
    <col min="92" max="92" width="25.28515625" style="99" customWidth="1"/>
    <col min="93" max="93" width="22" style="99" customWidth="1"/>
    <col min="94" max="94" width="20.5703125" style="99" customWidth="1"/>
  </cols>
  <sheetData>
    <row r="1" spans="2:94" ht="32.25" customHeight="1" x14ac:dyDescent="0.25">
      <c r="B1" s="110">
        <v>2011</v>
      </c>
      <c r="C1" s="184" t="s">
        <v>66</v>
      </c>
      <c r="D1" s="185"/>
      <c r="K1" s="110">
        <v>2012</v>
      </c>
      <c r="L1" s="184" t="s">
        <v>66</v>
      </c>
      <c r="M1" s="185"/>
      <c r="T1" s="114">
        <v>2013</v>
      </c>
      <c r="U1" s="184" t="s">
        <v>66</v>
      </c>
      <c r="V1" s="185"/>
      <c r="AC1" s="118">
        <v>2014</v>
      </c>
      <c r="AD1" s="184" t="s">
        <v>66</v>
      </c>
      <c r="AE1" s="185"/>
      <c r="AL1" s="122">
        <v>2015</v>
      </c>
      <c r="AM1" s="184" t="s">
        <v>66</v>
      </c>
      <c r="AN1" s="185"/>
      <c r="AU1" s="126">
        <v>2016</v>
      </c>
      <c r="AV1" s="184" t="s">
        <v>66</v>
      </c>
      <c r="AW1" s="185"/>
      <c r="BD1" s="132">
        <v>2017</v>
      </c>
      <c r="BE1" s="184" t="s">
        <v>66</v>
      </c>
      <c r="BF1" s="185"/>
      <c r="BM1" s="136">
        <v>2018</v>
      </c>
      <c r="BN1" s="184" t="s">
        <v>66</v>
      </c>
      <c r="BO1" s="185"/>
      <c r="BV1" s="140">
        <v>2019</v>
      </c>
      <c r="BW1" s="184" t="s">
        <v>66</v>
      </c>
      <c r="BX1" s="185"/>
      <c r="CE1" s="144">
        <v>2020</v>
      </c>
      <c r="CF1" s="184" t="s">
        <v>66</v>
      </c>
      <c r="CG1" s="185"/>
      <c r="CN1" s="149">
        <v>2021</v>
      </c>
      <c r="CO1" s="184" t="s">
        <v>66</v>
      </c>
      <c r="CP1" s="185"/>
    </row>
    <row r="2" spans="2:94" x14ac:dyDescent="0.25">
      <c r="B2" s="110" t="s">
        <v>100</v>
      </c>
      <c r="C2" s="41">
        <v>88</v>
      </c>
      <c r="D2" s="43"/>
      <c r="K2" s="110" t="s">
        <v>100</v>
      </c>
      <c r="L2" s="95">
        <v>98</v>
      </c>
      <c r="M2" s="97"/>
      <c r="T2" s="114" t="s">
        <v>100</v>
      </c>
      <c r="U2" s="115">
        <v>98</v>
      </c>
      <c r="V2" s="112"/>
      <c r="AC2" s="118" t="s">
        <v>100</v>
      </c>
      <c r="AD2" s="119">
        <v>98</v>
      </c>
      <c r="AE2" s="116"/>
      <c r="AL2" s="122" t="s">
        <v>100</v>
      </c>
      <c r="AM2" s="123">
        <v>98</v>
      </c>
      <c r="AN2" s="120"/>
      <c r="AU2" s="126" t="s">
        <v>100</v>
      </c>
      <c r="AV2" s="127">
        <v>103</v>
      </c>
      <c r="AW2" s="124"/>
      <c r="BD2" s="132" t="s">
        <v>100</v>
      </c>
      <c r="BE2" s="133">
        <v>103</v>
      </c>
      <c r="BF2" s="130"/>
      <c r="BM2" s="136" t="s">
        <v>100</v>
      </c>
      <c r="BN2" s="137">
        <v>103</v>
      </c>
      <c r="BO2" s="134"/>
      <c r="BV2" s="140" t="s">
        <v>100</v>
      </c>
      <c r="BW2" s="141">
        <v>103</v>
      </c>
      <c r="BX2" s="138"/>
      <c r="CE2" s="144" t="s">
        <v>100</v>
      </c>
      <c r="CF2" s="145">
        <v>103</v>
      </c>
      <c r="CG2" s="142"/>
      <c r="CN2" s="149" t="s">
        <v>100</v>
      </c>
      <c r="CO2" s="150">
        <v>103</v>
      </c>
      <c r="CP2" s="147"/>
    </row>
    <row r="3" spans="2:94" ht="75" x14ac:dyDescent="0.25">
      <c r="B3" s="110"/>
      <c r="C3" s="40" t="s">
        <v>67</v>
      </c>
      <c r="D3" s="44" t="s">
        <v>68</v>
      </c>
      <c r="K3" s="110"/>
      <c r="L3" s="94" t="s">
        <v>67</v>
      </c>
      <c r="M3" s="98" t="s">
        <v>68</v>
      </c>
      <c r="T3" s="114"/>
      <c r="U3" s="94" t="s">
        <v>67</v>
      </c>
      <c r="V3" s="98" t="s">
        <v>68</v>
      </c>
      <c r="AC3" s="118"/>
      <c r="AD3" s="94" t="s">
        <v>67</v>
      </c>
      <c r="AE3" s="98" t="s">
        <v>68</v>
      </c>
      <c r="AL3" s="122"/>
      <c r="AM3" s="94" t="s">
        <v>67</v>
      </c>
      <c r="AN3" s="98" t="s">
        <v>68</v>
      </c>
      <c r="AU3" s="126"/>
      <c r="AV3" s="94" t="s">
        <v>67</v>
      </c>
      <c r="AW3" s="98" t="s">
        <v>68</v>
      </c>
      <c r="BD3" s="132"/>
      <c r="BE3" s="94" t="s">
        <v>67</v>
      </c>
      <c r="BF3" s="98" t="s">
        <v>68</v>
      </c>
      <c r="BM3" s="136"/>
      <c r="BN3" s="94" t="s">
        <v>67</v>
      </c>
      <c r="BO3" s="98" t="s">
        <v>68</v>
      </c>
      <c r="BV3" s="140"/>
      <c r="BW3" s="94" t="s">
        <v>67</v>
      </c>
      <c r="BX3" s="98" t="s">
        <v>68</v>
      </c>
      <c r="CE3" s="144"/>
      <c r="CF3" s="94" t="s">
        <v>67</v>
      </c>
      <c r="CG3" s="98" t="s">
        <v>68</v>
      </c>
      <c r="CN3" s="149"/>
      <c r="CO3" s="94" t="s">
        <v>67</v>
      </c>
      <c r="CP3" s="98" t="s">
        <v>68</v>
      </c>
    </row>
    <row r="4" spans="2:94" x14ac:dyDescent="0.25">
      <c r="B4" s="42" t="s">
        <v>12</v>
      </c>
      <c r="C4" s="50">
        <v>70</v>
      </c>
      <c r="D4" s="50">
        <f>100-C4</f>
        <v>30</v>
      </c>
      <c r="K4" s="96" t="s">
        <v>12</v>
      </c>
      <c r="L4" s="50">
        <v>50</v>
      </c>
      <c r="M4" s="50">
        <f>100-L4</f>
        <v>50</v>
      </c>
      <c r="T4" s="96" t="s">
        <v>12</v>
      </c>
      <c r="U4" s="50">
        <v>50</v>
      </c>
      <c r="V4" s="50">
        <v>50</v>
      </c>
      <c r="AC4" s="96" t="s">
        <v>12</v>
      </c>
      <c r="AD4" s="50">
        <v>50</v>
      </c>
      <c r="AE4" s="50">
        <v>50</v>
      </c>
      <c r="AL4" s="84" t="s">
        <v>12</v>
      </c>
      <c r="AM4" s="50">
        <v>50</v>
      </c>
      <c r="AN4" s="50">
        <v>50</v>
      </c>
      <c r="AP4" s="129"/>
      <c r="AU4" s="96" t="s">
        <v>12</v>
      </c>
      <c r="AV4" s="50">
        <v>50</v>
      </c>
      <c r="AW4" s="50">
        <v>50</v>
      </c>
      <c r="BD4" s="96" t="s">
        <v>12</v>
      </c>
      <c r="BE4" s="50">
        <v>50</v>
      </c>
      <c r="BF4" s="50">
        <v>50</v>
      </c>
      <c r="BM4" s="96" t="s">
        <v>12</v>
      </c>
      <c r="BN4" s="50">
        <v>50</v>
      </c>
      <c r="BO4" s="50">
        <v>50</v>
      </c>
      <c r="BV4" s="96" t="s">
        <v>12</v>
      </c>
      <c r="BW4" s="50">
        <v>50</v>
      </c>
      <c r="BX4" s="50">
        <v>50</v>
      </c>
      <c r="CE4" s="96" t="s">
        <v>12</v>
      </c>
      <c r="CF4" s="50">
        <v>50</v>
      </c>
      <c r="CG4" s="50">
        <v>50</v>
      </c>
      <c r="CN4" s="96" t="s">
        <v>12</v>
      </c>
      <c r="CO4" s="50">
        <v>50</v>
      </c>
      <c r="CP4" s="50">
        <v>50</v>
      </c>
    </row>
    <row r="5" spans="2:94" x14ac:dyDescent="0.25">
      <c r="B5" s="16" t="s">
        <v>29</v>
      </c>
      <c r="C5" s="50">
        <v>15</v>
      </c>
      <c r="D5" s="50">
        <f t="shared" ref="D5:D22" si="0">100-C5</f>
        <v>85</v>
      </c>
      <c r="K5" s="84" t="s">
        <v>29</v>
      </c>
      <c r="L5" s="50">
        <v>15</v>
      </c>
      <c r="M5" s="50">
        <f t="shared" ref="M5:M10" si="1">100-L5</f>
        <v>85</v>
      </c>
      <c r="T5" s="84" t="s">
        <v>29</v>
      </c>
      <c r="U5" s="50">
        <v>10</v>
      </c>
      <c r="V5" s="50">
        <v>90</v>
      </c>
      <c r="AC5" s="84" t="s">
        <v>29</v>
      </c>
      <c r="AD5" s="50">
        <v>10</v>
      </c>
      <c r="AE5" s="50">
        <v>90</v>
      </c>
      <c r="AL5" s="84" t="s">
        <v>29</v>
      </c>
      <c r="AM5" s="50">
        <v>10</v>
      </c>
      <c r="AN5" s="50">
        <v>90</v>
      </c>
      <c r="AP5" s="129"/>
      <c r="AU5" s="84" t="s">
        <v>29</v>
      </c>
      <c r="AV5" s="50">
        <v>10</v>
      </c>
      <c r="AW5" s="50">
        <v>90</v>
      </c>
      <c r="BD5" s="84" t="s">
        <v>29</v>
      </c>
      <c r="BE5" s="50">
        <v>10</v>
      </c>
      <c r="BF5" s="50">
        <v>90</v>
      </c>
      <c r="BM5" s="84" t="s">
        <v>29</v>
      </c>
      <c r="BN5" s="50">
        <v>10</v>
      </c>
      <c r="BO5" s="50">
        <v>90</v>
      </c>
      <c r="BV5" s="84" t="s">
        <v>29</v>
      </c>
      <c r="BW5" s="50">
        <v>10</v>
      </c>
      <c r="BX5" s="50">
        <v>90</v>
      </c>
      <c r="CE5" s="84" t="s">
        <v>29</v>
      </c>
      <c r="CF5" s="50">
        <v>10</v>
      </c>
      <c r="CG5" s="50">
        <v>90</v>
      </c>
      <c r="CN5" s="84" t="s">
        <v>29</v>
      </c>
      <c r="CO5" s="50">
        <v>10</v>
      </c>
      <c r="CP5" s="50">
        <v>90</v>
      </c>
    </row>
    <row r="6" spans="2:94" x14ac:dyDescent="0.25">
      <c r="B6" s="16" t="s">
        <v>30</v>
      </c>
      <c r="C6" s="50">
        <v>48</v>
      </c>
      <c r="D6" s="50">
        <f t="shared" si="0"/>
        <v>52</v>
      </c>
      <c r="K6" s="84" t="s">
        <v>30</v>
      </c>
      <c r="L6" s="50">
        <v>48</v>
      </c>
      <c r="M6" s="50">
        <f t="shared" si="1"/>
        <v>52</v>
      </c>
      <c r="T6" s="84" t="s">
        <v>30</v>
      </c>
      <c r="U6" s="50">
        <v>48</v>
      </c>
      <c r="V6" s="50">
        <v>52</v>
      </c>
      <c r="AC6" s="84" t="s">
        <v>30</v>
      </c>
      <c r="AD6" s="50">
        <v>48</v>
      </c>
      <c r="AE6" s="50">
        <v>52</v>
      </c>
      <c r="AL6" s="84" t="s">
        <v>30</v>
      </c>
      <c r="AM6" s="51">
        <v>45</v>
      </c>
      <c r="AN6" s="50">
        <v>55</v>
      </c>
      <c r="AU6" s="84" t="s">
        <v>30</v>
      </c>
      <c r="AV6" s="50">
        <v>43</v>
      </c>
      <c r="AW6" s="50">
        <v>57</v>
      </c>
      <c r="BD6" s="84" t="s">
        <v>30</v>
      </c>
      <c r="BE6" s="50">
        <v>45</v>
      </c>
      <c r="BF6" s="50">
        <v>55</v>
      </c>
      <c r="BM6" s="84" t="s">
        <v>30</v>
      </c>
      <c r="BN6" s="50">
        <v>45</v>
      </c>
      <c r="BO6" s="50">
        <v>55</v>
      </c>
      <c r="BV6" s="84" t="s">
        <v>30</v>
      </c>
      <c r="BW6" s="50">
        <v>45</v>
      </c>
      <c r="BX6" s="50">
        <v>55</v>
      </c>
      <c r="CE6" s="84" t="s">
        <v>30</v>
      </c>
      <c r="CF6" s="50">
        <v>50</v>
      </c>
      <c r="CG6" s="50">
        <v>50</v>
      </c>
      <c r="CN6" s="84" t="s">
        <v>30</v>
      </c>
      <c r="CO6" s="50">
        <v>50</v>
      </c>
      <c r="CP6" s="50">
        <v>50</v>
      </c>
    </row>
    <row r="7" spans="2:94" x14ac:dyDescent="0.25">
      <c r="B7" s="20" t="s">
        <v>31</v>
      </c>
      <c r="C7" s="51">
        <v>40</v>
      </c>
      <c r="D7" s="50">
        <f t="shared" si="0"/>
        <v>60</v>
      </c>
      <c r="K7" s="86" t="s">
        <v>31</v>
      </c>
      <c r="L7" s="51">
        <v>35</v>
      </c>
      <c r="M7" s="50">
        <f t="shared" si="1"/>
        <v>65</v>
      </c>
      <c r="T7" s="104" t="s">
        <v>31</v>
      </c>
      <c r="U7" s="51">
        <v>35</v>
      </c>
      <c r="V7" s="50">
        <v>65</v>
      </c>
      <c r="AC7" s="104" t="s">
        <v>31</v>
      </c>
      <c r="AD7" s="51">
        <v>35</v>
      </c>
      <c r="AE7" s="50">
        <v>65</v>
      </c>
      <c r="AL7" s="104" t="s">
        <v>31</v>
      </c>
      <c r="AM7" s="50">
        <v>35</v>
      </c>
      <c r="AN7" s="50">
        <v>65</v>
      </c>
      <c r="AU7" s="104" t="s">
        <v>31</v>
      </c>
      <c r="AV7" s="51">
        <v>40</v>
      </c>
      <c r="AW7" s="50">
        <v>60</v>
      </c>
      <c r="BD7" s="104" t="s">
        <v>31</v>
      </c>
      <c r="BE7" s="51">
        <v>40</v>
      </c>
      <c r="BF7" s="50">
        <v>60</v>
      </c>
      <c r="BM7" s="104" t="s">
        <v>31</v>
      </c>
      <c r="BN7" s="51">
        <v>40</v>
      </c>
      <c r="BO7" s="50">
        <v>60</v>
      </c>
      <c r="BV7" s="104" t="s">
        <v>31</v>
      </c>
      <c r="BW7" s="51">
        <v>35</v>
      </c>
      <c r="BX7" s="50">
        <v>65</v>
      </c>
      <c r="CE7" s="104" t="s">
        <v>31</v>
      </c>
      <c r="CF7" s="51">
        <v>35</v>
      </c>
      <c r="CG7" s="50">
        <v>65</v>
      </c>
      <c r="CN7" s="104" t="s">
        <v>31</v>
      </c>
      <c r="CO7" s="51">
        <v>35</v>
      </c>
      <c r="CP7" s="50">
        <v>65</v>
      </c>
    </row>
    <row r="8" spans="2:94" x14ac:dyDescent="0.25">
      <c r="B8" s="20" t="s">
        <v>32</v>
      </c>
      <c r="C8" s="50">
        <v>10</v>
      </c>
      <c r="D8" s="50">
        <f t="shared" si="0"/>
        <v>90</v>
      </c>
      <c r="K8" s="86" t="s">
        <v>32</v>
      </c>
      <c r="L8" s="50">
        <v>10</v>
      </c>
      <c r="M8" s="50">
        <f t="shared" si="1"/>
        <v>90</v>
      </c>
      <c r="T8" s="104" t="s">
        <v>32</v>
      </c>
      <c r="U8" s="50">
        <v>10</v>
      </c>
      <c r="V8" s="50">
        <v>90</v>
      </c>
      <c r="AC8" s="104" t="s">
        <v>32</v>
      </c>
      <c r="AD8" s="50">
        <v>10</v>
      </c>
      <c r="AE8" s="50">
        <v>90</v>
      </c>
      <c r="AL8" s="104" t="s">
        <v>32</v>
      </c>
      <c r="AM8" s="52">
        <v>10</v>
      </c>
      <c r="AN8" s="50">
        <v>90</v>
      </c>
      <c r="AU8" s="104" t="s">
        <v>32</v>
      </c>
      <c r="AV8" s="50">
        <v>15</v>
      </c>
      <c r="AW8" s="50">
        <v>85</v>
      </c>
      <c r="BD8" s="104" t="s">
        <v>32</v>
      </c>
      <c r="BE8" s="50">
        <v>15</v>
      </c>
      <c r="BF8" s="50">
        <v>85</v>
      </c>
      <c r="BM8" s="104" t="s">
        <v>32</v>
      </c>
      <c r="BN8" s="50">
        <v>10</v>
      </c>
      <c r="BO8" s="50">
        <v>90</v>
      </c>
      <c r="BV8" s="104" t="s">
        <v>32</v>
      </c>
      <c r="BW8" s="50">
        <v>10</v>
      </c>
      <c r="BX8" s="50">
        <v>90</v>
      </c>
      <c r="CE8" s="104" t="s">
        <v>32</v>
      </c>
      <c r="CF8" s="50">
        <v>10</v>
      </c>
      <c r="CG8" s="50">
        <v>90</v>
      </c>
      <c r="CN8" s="104" t="s">
        <v>32</v>
      </c>
      <c r="CO8" s="50">
        <v>10</v>
      </c>
      <c r="CP8" s="50">
        <v>90</v>
      </c>
    </row>
    <row r="9" spans="2:94" x14ac:dyDescent="0.25">
      <c r="B9" s="20" t="s">
        <v>33</v>
      </c>
      <c r="C9" s="52">
        <v>20</v>
      </c>
      <c r="D9" s="50">
        <f t="shared" si="0"/>
        <v>80</v>
      </c>
      <c r="K9" s="86" t="s">
        <v>33</v>
      </c>
      <c r="L9" s="52">
        <v>10</v>
      </c>
      <c r="M9" s="50">
        <f t="shared" si="1"/>
        <v>90</v>
      </c>
      <c r="T9" s="104" t="s">
        <v>33</v>
      </c>
      <c r="U9" s="52">
        <v>10</v>
      </c>
      <c r="V9" s="50">
        <v>90</v>
      </c>
      <c r="AC9" s="104" t="s">
        <v>33</v>
      </c>
      <c r="AD9" s="52">
        <v>10</v>
      </c>
      <c r="AE9" s="50">
        <v>90</v>
      </c>
      <c r="AL9" s="104" t="s">
        <v>33</v>
      </c>
      <c r="AM9" s="52">
        <v>10</v>
      </c>
      <c r="AN9" s="50">
        <v>90</v>
      </c>
      <c r="AU9" s="104" t="s">
        <v>33</v>
      </c>
      <c r="AV9" s="52">
        <v>10</v>
      </c>
      <c r="AW9" s="50">
        <v>90</v>
      </c>
      <c r="BD9" s="104" t="s">
        <v>33</v>
      </c>
      <c r="BE9" s="52">
        <v>10</v>
      </c>
      <c r="BF9" s="50">
        <v>90</v>
      </c>
      <c r="BM9" s="104" t="s">
        <v>33</v>
      </c>
      <c r="BN9" s="52">
        <v>10</v>
      </c>
      <c r="BO9" s="50">
        <v>90</v>
      </c>
      <c r="BV9" s="104" t="s">
        <v>33</v>
      </c>
      <c r="BW9" s="52">
        <v>10</v>
      </c>
      <c r="BX9" s="50">
        <v>90</v>
      </c>
      <c r="CE9" s="104" t="s">
        <v>33</v>
      </c>
      <c r="CF9" s="52">
        <v>10</v>
      </c>
      <c r="CG9" s="50">
        <v>90</v>
      </c>
      <c r="CN9" s="104" t="s">
        <v>33</v>
      </c>
      <c r="CO9" s="52">
        <v>10</v>
      </c>
      <c r="CP9" s="50">
        <v>90</v>
      </c>
    </row>
    <row r="10" spans="2:94" x14ac:dyDescent="0.25">
      <c r="B10" s="20" t="s">
        <v>34</v>
      </c>
      <c r="C10" s="52">
        <v>35</v>
      </c>
      <c r="D10" s="50">
        <f t="shared" si="0"/>
        <v>65</v>
      </c>
      <c r="K10" s="86" t="s">
        <v>34</v>
      </c>
      <c r="L10" s="52">
        <v>45</v>
      </c>
      <c r="M10" s="50">
        <f t="shared" si="1"/>
        <v>55</v>
      </c>
      <c r="T10" s="104" t="s">
        <v>34</v>
      </c>
      <c r="U10" s="52">
        <v>62</v>
      </c>
      <c r="V10" s="50">
        <v>38</v>
      </c>
      <c r="AC10" s="104" t="s">
        <v>34</v>
      </c>
      <c r="AD10" s="52">
        <v>55</v>
      </c>
      <c r="AE10" s="50">
        <v>45</v>
      </c>
      <c r="AL10" s="104" t="s">
        <v>34</v>
      </c>
      <c r="AM10" s="52">
        <v>80</v>
      </c>
      <c r="AN10" s="50">
        <v>20</v>
      </c>
      <c r="AU10" s="104" t="s">
        <v>34</v>
      </c>
      <c r="AV10" s="52">
        <v>40</v>
      </c>
      <c r="AW10" s="50">
        <v>60</v>
      </c>
      <c r="BD10" s="104" t="s">
        <v>34</v>
      </c>
      <c r="BE10" s="52">
        <v>70</v>
      </c>
      <c r="BF10" s="50">
        <v>30</v>
      </c>
      <c r="BM10" s="104" t="s">
        <v>34</v>
      </c>
      <c r="BN10" s="52">
        <v>65</v>
      </c>
      <c r="BO10" s="50">
        <v>35</v>
      </c>
      <c r="BV10" s="104" t="s">
        <v>34</v>
      </c>
      <c r="BW10" s="52">
        <v>80</v>
      </c>
      <c r="BX10" s="50">
        <v>20</v>
      </c>
      <c r="CE10" s="104" t="s">
        <v>34</v>
      </c>
      <c r="CF10" s="52">
        <v>90</v>
      </c>
      <c r="CG10" s="50">
        <v>10</v>
      </c>
      <c r="CN10" s="104" t="s">
        <v>34</v>
      </c>
      <c r="CO10" s="52">
        <v>90</v>
      </c>
      <c r="CP10" s="50">
        <v>10</v>
      </c>
    </row>
    <row r="11" spans="2:94" x14ac:dyDescent="0.25">
      <c r="B11" s="20" t="s">
        <v>35</v>
      </c>
      <c r="C11" s="52"/>
      <c r="D11" s="50"/>
      <c r="K11" s="86" t="s">
        <v>35</v>
      </c>
      <c r="L11" s="52">
        <v>40</v>
      </c>
      <c r="M11" s="50"/>
      <c r="T11" s="104" t="s">
        <v>35</v>
      </c>
      <c r="U11" s="52">
        <v>40</v>
      </c>
      <c r="V11" s="50">
        <v>60</v>
      </c>
      <c r="AC11" s="104" t="s">
        <v>35</v>
      </c>
      <c r="AD11" s="52">
        <v>40</v>
      </c>
      <c r="AE11" s="50">
        <v>60</v>
      </c>
      <c r="AL11" s="104" t="s">
        <v>35</v>
      </c>
      <c r="AM11" s="52">
        <v>40</v>
      </c>
      <c r="AN11" s="50">
        <v>60</v>
      </c>
      <c r="AU11" s="104" t="s">
        <v>35</v>
      </c>
      <c r="AV11" s="52">
        <v>40</v>
      </c>
      <c r="AW11" s="50">
        <v>60</v>
      </c>
      <c r="BD11" s="104" t="s">
        <v>35</v>
      </c>
      <c r="BE11" s="52">
        <v>40</v>
      </c>
      <c r="BF11" s="50">
        <v>60</v>
      </c>
      <c r="BM11" s="104" t="s">
        <v>35</v>
      </c>
      <c r="BN11" s="52">
        <v>40</v>
      </c>
      <c r="BO11" s="50">
        <v>60</v>
      </c>
      <c r="BV11" s="104" t="s">
        <v>35</v>
      </c>
      <c r="BW11" s="52">
        <v>40</v>
      </c>
      <c r="BX11" s="50">
        <v>60</v>
      </c>
      <c r="CE11" s="104" t="s">
        <v>35</v>
      </c>
      <c r="CF11" s="52">
        <v>40</v>
      </c>
      <c r="CG11" s="50">
        <v>60</v>
      </c>
      <c r="CN11" s="104" t="s">
        <v>35</v>
      </c>
      <c r="CO11" s="52">
        <v>40</v>
      </c>
      <c r="CP11" s="50">
        <v>60</v>
      </c>
    </row>
    <row r="12" spans="2:94" x14ac:dyDescent="0.25">
      <c r="B12" s="20" t="s">
        <v>36</v>
      </c>
      <c r="C12" s="52">
        <v>20</v>
      </c>
      <c r="D12" s="50">
        <f t="shared" si="0"/>
        <v>80</v>
      </c>
      <c r="K12" s="86" t="s">
        <v>36</v>
      </c>
      <c r="L12" s="52">
        <v>20</v>
      </c>
      <c r="M12" s="50">
        <f t="shared" ref="M12:M22" si="2">100-L12</f>
        <v>80</v>
      </c>
      <c r="T12" s="104" t="s">
        <v>36</v>
      </c>
      <c r="U12" s="52">
        <v>20</v>
      </c>
      <c r="V12" s="50">
        <v>80</v>
      </c>
      <c r="AC12" s="104" t="s">
        <v>36</v>
      </c>
      <c r="AD12" s="52">
        <v>30</v>
      </c>
      <c r="AE12" s="50">
        <v>70</v>
      </c>
      <c r="AL12" s="104" t="s">
        <v>36</v>
      </c>
      <c r="AM12" s="52">
        <v>40</v>
      </c>
      <c r="AN12" s="50">
        <v>60</v>
      </c>
      <c r="AU12" s="104" t="s">
        <v>36</v>
      </c>
      <c r="AV12" s="52">
        <v>70</v>
      </c>
      <c r="AW12" s="50">
        <v>30</v>
      </c>
      <c r="BD12" s="104" t="s">
        <v>36</v>
      </c>
      <c r="BE12" s="52">
        <v>75</v>
      </c>
      <c r="BF12" s="50">
        <v>25</v>
      </c>
      <c r="BM12" s="104" t="s">
        <v>36</v>
      </c>
      <c r="BN12" s="52">
        <v>75</v>
      </c>
      <c r="BO12" s="50">
        <v>25</v>
      </c>
      <c r="BV12" s="104" t="s">
        <v>36</v>
      </c>
      <c r="BW12" s="52">
        <v>75</v>
      </c>
      <c r="BX12" s="50">
        <v>25</v>
      </c>
      <c r="CE12" s="104" t="s">
        <v>36</v>
      </c>
      <c r="CF12" s="52">
        <v>72</v>
      </c>
      <c r="CG12" s="50">
        <v>28</v>
      </c>
      <c r="CN12" s="104" t="s">
        <v>36</v>
      </c>
      <c r="CO12" s="52">
        <v>70</v>
      </c>
      <c r="CP12" s="50">
        <v>30</v>
      </c>
    </row>
    <row r="13" spans="2:94" x14ac:dyDescent="0.25">
      <c r="B13" s="20" t="s">
        <v>37</v>
      </c>
      <c r="C13" s="52">
        <v>10</v>
      </c>
      <c r="D13" s="50">
        <f t="shared" si="0"/>
        <v>90</v>
      </c>
      <c r="K13" s="86" t="s">
        <v>37</v>
      </c>
      <c r="L13" s="52">
        <v>10</v>
      </c>
      <c r="M13" s="50">
        <f t="shared" si="2"/>
        <v>90</v>
      </c>
      <c r="T13" s="104" t="s">
        <v>37</v>
      </c>
      <c r="U13" s="52">
        <v>10</v>
      </c>
      <c r="V13" s="50">
        <v>90</v>
      </c>
      <c r="AC13" s="104" t="s">
        <v>37</v>
      </c>
      <c r="AD13" s="52">
        <v>10</v>
      </c>
      <c r="AE13" s="50">
        <v>90</v>
      </c>
      <c r="AL13" s="104" t="s">
        <v>37</v>
      </c>
      <c r="AM13" s="52">
        <v>10</v>
      </c>
      <c r="AN13" s="50">
        <v>90</v>
      </c>
      <c r="AU13" s="104" t="s">
        <v>37</v>
      </c>
      <c r="AV13" s="52">
        <v>10</v>
      </c>
      <c r="AW13" s="50">
        <v>90</v>
      </c>
      <c r="BD13" s="104" t="s">
        <v>37</v>
      </c>
      <c r="BE13" s="52">
        <v>10</v>
      </c>
      <c r="BF13" s="50">
        <v>90</v>
      </c>
      <c r="BM13" s="104" t="s">
        <v>37</v>
      </c>
      <c r="BN13" s="52">
        <v>10</v>
      </c>
      <c r="BO13" s="50">
        <v>90</v>
      </c>
      <c r="BV13" s="104" t="s">
        <v>37</v>
      </c>
      <c r="BW13" s="52">
        <v>10</v>
      </c>
      <c r="BX13" s="50">
        <v>90</v>
      </c>
      <c r="CE13" s="104" t="s">
        <v>37</v>
      </c>
      <c r="CF13" s="52">
        <v>10</v>
      </c>
      <c r="CG13" s="50">
        <v>90</v>
      </c>
      <c r="CN13" s="104" t="s">
        <v>37</v>
      </c>
      <c r="CO13" s="52">
        <v>10</v>
      </c>
      <c r="CP13" s="50">
        <v>90</v>
      </c>
    </row>
    <row r="14" spans="2:94" x14ac:dyDescent="0.25">
      <c r="B14" s="20" t="s">
        <v>38</v>
      </c>
      <c r="C14" s="52">
        <v>28</v>
      </c>
      <c r="D14" s="50">
        <f t="shared" si="0"/>
        <v>72</v>
      </c>
      <c r="K14" s="86" t="s">
        <v>38</v>
      </c>
      <c r="L14" s="52">
        <v>26</v>
      </c>
      <c r="M14" s="50">
        <f t="shared" si="2"/>
        <v>74</v>
      </c>
      <c r="T14" s="104" t="s">
        <v>38</v>
      </c>
      <c r="U14" s="52"/>
      <c r="V14" s="50"/>
      <c r="AC14" s="104" t="s">
        <v>38</v>
      </c>
      <c r="AD14" s="52">
        <v>24</v>
      </c>
      <c r="AE14" s="50">
        <v>76</v>
      </c>
      <c r="AL14" s="104" t="s">
        <v>38</v>
      </c>
      <c r="AM14" s="52">
        <v>25</v>
      </c>
      <c r="AN14" s="50">
        <v>75</v>
      </c>
      <c r="AU14" s="104" t="s">
        <v>38</v>
      </c>
      <c r="AV14" s="52">
        <v>25</v>
      </c>
      <c r="AW14" s="50">
        <v>75</v>
      </c>
      <c r="BD14" s="104" t="s">
        <v>38</v>
      </c>
      <c r="BE14" s="52">
        <v>25</v>
      </c>
      <c r="BF14" s="50">
        <v>75</v>
      </c>
      <c r="BM14" s="104" t="s">
        <v>38</v>
      </c>
      <c r="BN14" s="52">
        <v>25</v>
      </c>
      <c r="BO14" s="50">
        <v>75</v>
      </c>
      <c r="BV14" s="104" t="s">
        <v>38</v>
      </c>
      <c r="BW14" s="52">
        <v>25</v>
      </c>
      <c r="BX14" s="50">
        <v>75</v>
      </c>
      <c r="CE14" s="104" t="s">
        <v>38</v>
      </c>
      <c r="CF14" s="52">
        <v>25</v>
      </c>
      <c r="CG14" s="50">
        <v>75</v>
      </c>
      <c r="CN14" s="104" t="s">
        <v>38</v>
      </c>
      <c r="CO14" s="52">
        <v>25</v>
      </c>
      <c r="CP14" s="50">
        <v>75</v>
      </c>
    </row>
    <row r="15" spans="2:94" x14ac:dyDescent="0.25">
      <c r="B15" s="20" t="s">
        <v>39</v>
      </c>
      <c r="C15" s="52">
        <v>71</v>
      </c>
      <c r="D15" s="50">
        <f t="shared" si="0"/>
        <v>29</v>
      </c>
      <c r="K15" s="86" t="s">
        <v>39</v>
      </c>
      <c r="L15" s="52">
        <v>71</v>
      </c>
      <c r="M15" s="50">
        <f t="shared" si="2"/>
        <v>29</v>
      </c>
      <c r="T15" s="104" t="s">
        <v>39</v>
      </c>
      <c r="U15" s="52">
        <v>71</v>
      </c>
      <c r="V15" s="50">
        <v>29</v>
      </c>
      <c r="AC15" s="104" t="s">
        <v>39</v>
      </c>
      <c r="AD15" s="52">
        <v>71</v>
      </c>
      <c r="AE15" s="50">
        <v>29</v>
      </c>
      <c r="AL15" s="104" t="s">
        <v>39</v>
      </c>
      <c r="AM15" s="52">
        <v>15</v>
      </c>
      <c r="AN15" s="50">
        <v>85</v>
      </c>
      <c r="AU15" s="104" t="s">
        <v>39</v>
      </c>
      <c r="AV15" s="52">
        <v>15</v>
      </c>
      <c r="AW15" s="50">
        <v>85</v>
      </c>
      <c r="BD15" s="104" t="s">
        <v>39</v>
      </c>
      <c r="BE15" s="52">
        <v>15</v>
      </c>
      <c r="BF15" s="50">
        <v>85</v>
      </c>
      <c r="BM15" s="104" t="s">
        <v>39</v>
      </c>
      <c r="BN15" s="52">
        <v>15</v>
      </c>
      <c r="BO15" s="50">
        <v>85</v>
      </c>
      <c r="BV15" s="104" t="s">
        <v>39</v>
      </c>
      <c r="BW15" s="52">
        <v>15</v>
      </c>
      <c r="BX15" s="50">
        <v>85</v>
      </c>
      <c r="CE15" s="104" t="s">
        <v>39</v>
      </c>
      <c r="CF15" s="52">
        <v>15</v>
      </c>
      <c r="CG15" s="50">
        <v>85</v>
      </c>
      <c r="CN15" s="104" t="s">
        <v>39</v>
      </c>
      <c r="CO15" s="52">
        <v>15</v>
      </c>
      <c r="CP15" s="50">
        <v>85</v>
      </c>
    </row>
    <row r="16" spans="2:94" x14ac:dyDescent="0.25">
      <c r="B16" s="20" t="s">
        <v>40</v>
      </c>
      <c r="C16" s="52">
        <v>70</v>
      </c>
      <c r="D16" s="50">
        <f t="shared" si="0"/>
        <v>30</v>
      </c>
      <c r="K16" s="86" t="s">
        <v>40</v>
      </c>
      <c r="L16" s="52">
        <v>20</v>
      </c>
      <c r="M16" s="50">
        <f t="shared" si="2"/>
        <v>80</v>
      </c>
      <c r="T16" s="104" t="s">
        <v>40</v>
      </c>
      <c r="U16" s="52">
        <v>20</v>
      </c>
      <c r="V16" s="50">
        <v>80</v>
      </c>
      <c r="AC16" s="104" t="s">
        <v>40</v>
      </c>
      <c r="AD16" s="52">
        <v>20</v>
      </c>
      <c r="AE16" s="50">
        <v>80</v>
      </c>
      <c r="AL16" s="104" t="s">
        <v>40</v>
      </c>
      <c r="AM16" s="52">
        <v>20</v>
      </c>
      <c r="AN16" s="50">
        <v>80</v>
      </c>
      <c r="AU16" s="104" t="s">
        <v>40</v>
      </c>
      <c r="AV16" s="52">
        <v>50</v>
      </c>
      <c r="AW16" s="50">
        <v>50</v>
      </c>
      <c r="BD16" s="104" t="s">
        <v>40</v>
      </c>
      <c r="BE16" s="52">
        <v>50</v>
      </c>
      <c r="BF16" s="50">
        <v>50</v>
      </c>
      <c r="BM16" s="104" t="s">
        <v>40</v>
      </c>
      <c r="BN16" s="52">
        <v>50</v>
      </c>
      <c r="BO16" s="50">
        <v>50</v>
      </c>
      <c r="BV16" s="104" t="s">
        <v>40</v>
      </c>
      <c r="BW16" s="52">
        <v>70</v>
      </c>
      <c r="BX16" s="50">
        <v>30</v>
      </c>
      <c r="CE16" s="104" t="s">
        <v>40</v>
      </c>
      <c r="CF16" s="52"/>
      <c r="CG16" s="50"/>
      <c r="CN16" s="104" t="s">
        <v>40</v>
      </c>
      <c r="CO16" s="52">
        <v>45</v>
      </c>
      <c r="CP16" s="50">
        <v>55</v>
      </c>
    </row>
    <row r="17" spans="2:94" x14ac:dyDescent="0.25">
      <c r="B17" s="20" t="s">
        <v>41</v>
      </c>
      <c r="C17" s="52">
        <v>21.5</v>
      </c>
      <c r="D17" s="50">
        <f t="shared" si="0"/>
        <v>78.5</v>
      </c>
      <c r="K17" s="86" t="s">
        <v>41</v>
      </c>
      <c r="L17" s="52">
        <v>21</v>
      </c>
      <c r="M17" s="50">
        <f t="shared" si="2"/>
        <v>79</v>
      </c>
      <c r="T17" s="104" t="s">
        <v>41</v>
      </c>
      <c r="U17" s="52">
        <v>21</v>
      </c>
      <c r="V17" s="50">
        <v>79</v>
      </c>
      <c r="AC17" s="104" t="s">
        <v>41</v>
      </c>
      <c r="AD17" s="52">
        <v>21</v>
      </c>
      <c r="AE17" s="50">
        <v>79</v>
      </c>
      <c r="AL17" s="104" t="s">
        <v>41</v>
      </c>
      <c r="AM17" s="52">
        <v>21</v>
      </c>
      <c r="AN17" s="50">
        <v>79</v>
      </c>
      <c r="AU17" s="104" t="s">
        <v>41</v>
      </c>
      <c r="AV17" s="52">
        <v>21</v>
      </c>
      <c r="AW17" s="50">
        <v>79</v>
      </c>
      <c r="BD17" s="104" t="s">
        <v>41</v>
      </c>
      <c r="BE17" s="52">
        <v>21</v>
      </c>
      <c r="BF17" s="50">
        <v>79</v>
      </c>
      <c r="BM17" s="104" t="s">
        <v>41</v>
      </c>
      <c r="BN17" s="52">
        <v>21</v>
      </c>
      <c r="BO17" s="50">
        <v>79</v>
      </c>
      <c r="BV17" s="104" t="s">
        <v>41</v>
      </c>
      <c r="BW17" s="52">
        <v>21</v>
      </c>
      <c r="BX17" s="50">
        <v>79</v>
      </c>
      <c r="CE17" s="104" t="s">
        <v>41</v>
      </c>
      <c r="CF17" s="52">
        <v>21</v>
      </c>
      <c r="CG17" s="50">
        <v>79</v>
      </c>
      <c r="CN17" s="104" t="s">
        <v>41</v>
      </c>
      <c r="CO17" s="52">
        <v>21</v>
      </c>
      <c r="CP17" s="50">
        <v>79</v>
      </c>
    </row>
    <row r="18" spans="2:94" s="99" customFormat="1" x14ac:dyDescent="0.25">
      <c r="B18" s="104" t="s">
        <v>90</v>
      </c>
      <c r="C18" s="52"/>
      <c r="D18" s="50"/>
      <c r="K18" s="104" t="s">
        <v>90</v>
      </c>
      <c r="L18" s="52"/>
      <c r="M18" s="50"/>
      <c r="T18" s="104" t="s">
        <v>90</v>
      </c>
      <c r="U18" s="52">
        <v>100</v>
      </c>
      <c r="V18" s="50">
        <v>0</v>
      </c>
      <c r="AC18" s="104" t="s">
        <v>90</v>
      </c>
      <c r="AD18" s="52">
        <v>95</v>
      </c>
      <c r="AE18" s="50">
        <v>5</v>
      </c>
      <c r="AL18" s="104" t="s">
        <v>90</v>
      </c>
      <c r="AM18" s="52">
        <v>95</v>
      </c>
      <c r="AN18" s="50">
        <v>5</v>
      </c>
      <c r="AU18" s="104" t="s">
        <v>90</v>
      </c>
      <c r="AV18" s="52">
        <v>95</v>
      </c>
      <c r="AW18" s="50">
        <v>5</v>
      </c>
      <c r="BD18" s="104" t="s">
        <v>90</v>
      </c>
      <c r="BE18" s="52">
        <v>95</v>
      </c>
      <c r="BF18" s="50">
        <v>5</v>
      </c>
      <c r="BM18" s="104" t="s">
        <v>90</v>
      </c>
      <c r="BN18" s="52">
        <v>95</v>
      </c>
      <c r="BO18" s="50">
        <v>5</v>
      </c>
      <c r="BV18" s="104" t="s">
        <v>90</v>
      </c>
      <c r="BW18" s="52">
        <v>95</v>
      </c>
      <c r="BX18" s="50">
        <v>5</v>
      </c>
      <c r="CE18" s="104" t="s">
        <v>90</v>
      </c>
      <c r="CF18" s="52">
        <v>95</v>
      </c>
      <c r="CG18" s="50">
        <v>5</v>
      </c>
      <c r="CN18" s="104" t="s">
        <v>90</v>
      </c>
      <c r="CO18" s="52">
        <v>95</v>
      </c>
      <c r="CP18" s="50">
        <v>5</v>
      </c>
    </row>
    <row r="19" spans="2:94" s="99" customFormat="1" x14ac:dyDescent="0.25">
      <c r="B19" s="104" t="s">
        <v>91</v>
      </c>
      <c r="C19" s="52"/>
      <c r="D19" s="50"/>
      <c r="K19" s="104" t="s">
        <v>91</v>
      </c>
      <c r="L19" s="52"/>
      <c r="M19" s="50"/>
      <c r="T19" s="104" t="s">
        <v>91</v>
      </c>
      <c r="U19" s="52">
        <v>50</v>
      </c>
      <c r="V19" s="50">
        <v>50</v>
      </c>
      <c r="AC19" s="104" t="s">
        <v>91</v>
      </c>
      <c r="AD19" s="52">
        <v>50</v>
      </c>
      <c r="AE19" s="50">
        <v>50</v>
      </c>
      <c r="AL19" s="104" t="s">
        <v>91</v>
      </c>
      <c r="AM19" s="52">
        <v>50</v>
      </c>
      <c r="AN19" s="50">
        <v>50</v>
      </c>
      <c r="AU19" s="104" t="s">
        <v>91</v>
      </c>
      <c r="AV19" s="52">
        <v>50</v>
      </c>
      <c r="AW19" s="50">
        <v>50</v>
      </c>
      <c r="BD19" s="104" t="s">
        <v>91</v>
      </c>
      <c r="BE19" s="52">
        <v>50</v>
      </c>
      <c r="BF19" s="50">
        <v>50</v>
      </c>
      <c r="BM19" s="104" t="s">
        <v>91</v>
      </c>
      <c r="BN19" s="52">
        <v>50</v>
      </c>
      <c r="BO19" s="50">
        <v>50</v>
      </c>
      <c r="BV19" s="104" t="s">
        <v>91</v>
      </c>
      <c r="BW19" s="52">
        <v>50</v>
      </c>
      <c r="BX19" s="50">
        <v>50</v>
      </c>
      <c r="CE19" s="104" t="s">
        <v>91</v>
      </c>
      <c r="CF19" s="52">
        <v>50</v>
      </c>
      <c r="CG19" s="50">
        <v>50</v>
      </c>
      <c r="CN19" s="104" t="s">
        <v>91</v>
      </c>
      <c r="CO19" s="52">
        <v>50</v>
      </c>
      <c r="CP19" s="50">
        <v>50</v>
      </c>
    </row>
    <row r="20" spans="2:94" x14ac:dyDescent="0.25">
      <c r="B20" s="20" t="s">
        <v>63</v>
      </c>
      <c r="C20" s="52">
        <v>30</v>
      </c>
      <c r="D20" s="50">
        <f t="shared" si="0"/>
        <v>70</v>
      </c>
      <c r="K20" s="86" t="s">
        <v>63</v>
      </c>
      <c r="L20" s="52">
        <v>30</v>
      </c>
      <c r="M20" s="50">
        <f t="shared" si="2"/>
        <v>70</v>
      </c>
      <c r="T20" s="104" t="s">
        <v>63</v>
      </c>
      <c r="U20" s="52">
        <v>30</v>
      </c>
      <c r="V20" s="50">
        <v>70</v>
      </c>
      <c r="AC20" s="104" t="s">
        <v>63</v>
      </c>
      <c r="AD20" s="52">
        <v>30</v>
      </c>
      <c r="AE20" s="50">
        <v>70</v>
      </c>
      <c r="AL20" s="104" t="s">
        <v>63</v>
      </c>
      <c r="AM20" s="50">
        <v>30</v>
      </c>
      <c r="AN20" s="50">
        <v>70</v>
      </c>
      <c r="AU20" s="104" t="s">
        <v>63</v>
      </c>
      <c r="AV20" s="52">
        <v>30</v>
      </c>
      <c r="AW20" s="50">
        <v>70</v>
      </c>
      <c r="BD20" s="104" t="s">
        <v>63</v>
      </c>
      <c r="BE20" s="52">
        <v>30</v>
      </c>
      <c r="BF20" s="50">
        <v>70</v>
      </c>
      <c r="BM20" s="104" t="s">
        <v>63</v>
      </c>
      <c r="BN20" s="52">
        <v>30</v>
      </c>
      <c r="BO20" s="50">
        <v>70</v>
      </c>
      <c r="BV20" s="104" t="s">
        <v>63</v>
      </c>
      <c r="BW20" s="52">
        <v>30</v>
      </c>
      <c r="BX20" s="50">
        <v>70</v>
      </c>
      <c r="CE20" s="104" t="s">
        <v>63</v>
      </c>
      <c r="CF20" s="52">
        <v>35</v>
      </c>
      <c r="CG20" s="50">
        <v>65</v>
      </c>
      <c r="CN20" s="104" t="s">
        <v>63</v>
      </c>
      <c r="CO20" s="52">
        <v>35</v>
      </c>
      <c r="CP20" s="50">
        <v>65</v>
      </c>
    </row>
    <row r="21" spans="2:94" x14ac:dyDescent="0.25">
      <c r="B21" s="20" t="s">
        <v>99</v>
      </c>
      <c r="C21" s="52">
        <f>SUM(C4:C19)/13</f>
        <v>35.269230769230766</v>
      </c>
      <c r="D21" s="50">
        <f t="shared" si="0"/>
        <v>64.730769230769226</v>
      </c>
      <c r="K21" s="86" t="s">
        <v>99</v>
      </c>
      <c r="L21" s="52">
        <f>SUM(L4:L19)/14</f>
        <v>30.071428571428573</v>
      </c>
      <c r="M21" s="50">
        <f t="shared" si="2"/>
        <v>69.928571428571431</v>
      </c>
      <c r="T21" s="104" t="s">
        <v>99</v>
      </c>
      <c r="U21" s="52">
        <v>37</v>
      </c>
      <c r="V21" s="50">
        <v>63</v>
      </c>
      <c r="AC21" s="104" t="s">
        <v>99</v>
      </c>
      <c r="AD21" s="52">
        <v>36</v>
      </c>
      <c r="AE21" s="50">
        <v>64</v>
      </c>
      <c r="AL21" s="104" t="s">
        <v>99</v>
      </c>
      <c r="AM21" s="52">
        <v>35</v>
      </c>
      <c r="AN21" s="50">
        <v>65</v>
      </c>
      <c r="AU21" s="104" t="s">
        <v>99</v>
      </c>
      <c r="AV21" s="52">
        <v>37</v>
      </c>
      <c r="AW21" s="50">
        <v>63</v>
      </c>
      <c r="BD21" s="104" t="s">
        <v>99</v>
      </c>
      <c r="BE21" s="52">
        <v>39</v>
      </c>
      <c r="BF21" s="50">
        <v>61</v>
      </c>
      <c r="BM21" s="104" t="s">
        <v>99</v>
      </c>
      <c r="BN21" s="52">
        <v>38</v>
      </c>
      <c r="BO21" s="50">
        <v>62</v>
      </c>
      <c r="BV21" s="104" t="s">
        <v>99</v>
      </c>
      <c r="BW21" s="52">
        <v>40</v>
      </c>
      <c r="BX21" s="50">
        <v>60</v>
      </c>
      <c r="CE21" s="104" t="s">
        <v>99</v>
      </c>
      <c r="CF21" s="52">
        <v>39</v>
      </c>
      <c r="CG21" s="50">
        <v>61</v>
      </c>
      <c r="CN21" s="104" t="s">
        <v>99</v>
      </c>
      <c r="CO21" s="52">
        <v>39</v>
      </c>
      <c r="CP21" s="50">
        <v>61</v>
      </c>
    </row>
    <row r="22" spans="2:94" x14ac:dyDescent="0.25">
      <c r="B22" s="16" t="s">
        <v>69</v>
      </c>
      <c r="C22" s="52">
        <f>SUM(C4:C20)/14</f>
        <v>34.892857142857146</v>
      </c>
      <c r="D22" s="50">
        <f t="shared" si="0"/>
        <v>65.107142857142861</v>
      </c>
      <c r="K22" s="84" t="s">
        <v>69</v>
      </c>
      <c r="L22" s="52">
        <f>SUM(L4:L20)/15</f>
        <v>30.066666666666666</v>
      </c>
      <c r="M22" s="50">
        <f t="shared" si="2"/>
        <v>69.933333333333337</v>
      </c>
      <c r="T22" s="84" t="s">
        <v>69</v>
      </c>
      <c r="U22" s="52">
        <v>37</v>
      </c>
      <c r="V22" s="50">
        <v>63</v>
      </c>
      <c r="AC22" s="84" t="s">
        <v>69</v>
      </c>
      <c r="AD22" s="52">
        <v>36</v>
      </c>
      <c r="AE22" s="50">
        <v>64</v>
      </c>
      <c r="AL22" s="84" t="s">
        <v>69</v>
      </c>
      <c r="AM22" s="52">
        <v>34</v>
      </c>
      <c r="AN22" s="50">
        <v>66</v>
      </c>
      <c r="AU22" s="84" t="s">
        <v>69</v>
      </c>
      <c r="AV22" s="52">
        <v>36</v>
      </c>
      <c r="AW22" s="50">
        <v>64</v>
      </c>
      <c r="BD22" s="84" t="s">
        <v>69</v>
      </c>
      <c r="BE22" s="52">
        <v>38</v>
      </c>
      <c r="BF22" s="50">
        <v>62</v>
      </c>
      <c r="BM22" s="84" t="s">
        <v>69</v>
      </c>
      <c r="BN22" s="52">
        <v>38</v>
      </c>
      <c r="BO22" s="50">
        <v>62</v>
      </c>
      <c r="BV22" s="84" t="s">
        <v>69</v>
      </c>
      <c r="BW22" s="52">
        <v>39</v>
      </c>
      <c r="BX22" s="50">
        <v>61</v>
      </c>
      <c r="CE22" s="84" t="s">
        <v>69</v>
      </c>
      <c r="CF22" s="52">
        <v>39</v>
      </c>
      <c r="CG22" s="50">
        <v>61</v>
      </c>
      <c r="CN22" s="84" t="s">
        <v>69</v>
      </c>
      <c r="CO22" s="52">
        <v>39</v>
      </c>
      <c r="CP22" s="50">
        <v>61</v>
      </c>
    </row>
    <row r="23" spans="2:94" x14ac:dyDescent="0.25">
      <c r="B23" s="18"/>
      <c r="K23" s="85"/>
      <c r="T23" s="85"/>
      <c r="AC23" s="85"/>
      <c r="AL23" s="85"/>
      <c r="AM23" s="129"/>
      <c r="AU23" s="85"/>
      <c r="BD23" s="85"/>
      <c r="BM23" s="85"/>
      <c r="BV23" s="85"/>
      <c r="CE23" s="85"/>
      <c r="CN23" s="85"/>
    </row>
  </sheetData>
  <mergeCells count="11">
    <mergeCell ref="CO1:CP1"/>
    <mergeCell ref="CF1:CG1"/>
    <mergeCell ref="BW1:BX1"/>
    <mergeCell ref="BN1:BO1"/>
    <mergeCell ref="BE1:BF1"/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VV-DotazníkProKÚ-SÚ-2021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2022-07-11T11:47:25Z</dcterms:modified>
</cp:coreProperties>
</file>