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N29" i="4"/>
  <c r="DI29"/>
  <c r="DF29"/>
  <c r="DE29"/>
  <c r="BN29"/>
  <c r="BL29"/>
  <c r="BJ29"/>
  <c r="AZ29"/>
  <c r="AR29"/>
  <c r="AM29"/>
  <c r="AG29"/>
  <c r="AC29"/>
  <c r="DN28"/>
  <c r="DI28"/>
  <c r="DF28"/>
  <c r="DE28"/>
  <c r="BN28"/>
  <c r="BL28"/>
  <c r="BJ28"/>
  <c r="AZ28"/>
  <c r="AR28"/>
  <c r="AM28"/>
  <c r="AG28"/>
  <c r="AC28"/>
  <c r="DN27"/>
  <c r="DI27"/>
  <c r="DF27"/>
  <c r="DE27"/>
  <c r="BN27"/>
  <c r="BL27"/>
  <c r="BJ27"/>
  <c r="AZ27"/>
  <c r="AR27"/>
  <c r="AM27"/>
  <c r="AG27"/>
  <c r="AC27"/>
  <c r="DN26"/>
  <c r="DI26"/>
  <c r="DF26"/>
  <c r="DE26"/>
  <c r="BN26"/>
  <c r="BL26"/>
  <c r="BJ26"/>
  <c r="AZ26"/>
  <c r="AR26"/>
  <c r="AM26"/>
  <c r="AG26"/>
  <c r="AC26"/>
  <c r="DN25"/>
  <c r="DI25"/>
  <c r="DF25"/>
  <c r="DE25"/>
  <c r="BN25"/>
  <c r="BL25"/>
  <c r="BJ25"/>
  <c r="AZ25"/>
  <c r="AR25"/>
  <c r="AM25"/>
  <c r="AG25"/>
  <c r="AC25"/>
  <c r="DN24"/>
  <c r="DI24"/>
  <c r="DF24"/>
  <c r="DE24"/>
  <c r="BN24"/>
  <c r="BL24"/>
  <c r="BJ24"/>
  <c r="AZ24"/>
  <c r="AR24"/>
  <c r="AM24"/>
  <c r="AG24"/>
  <c r="AC24"/>
  <c r="DN23"/>
  <c r="DI23"/>
  <c r="DF23"/>
  <c r="DE23"/>
  <c r="BN23"/>
  <c r="BL23"/>
  <c r="BJ23"/>
  <c r="AZ23"/>
  <c r="AR23"/>
  <c r="AM23"/>
  <c r="AG23"/>
  <c r="AC23"/>
  <c r="DN22"/>
  <c r="DI22"/>
  <c r="DF22"/>
  <c r="DE22"/>
  <c r="BN22"/>
  <c r="BL22"/>
  <c r="BJ22"/>
  <c r="AZ22"/>
  <c r="AR22"/>
  <c r="AM22"/>
  <c r="AG22"/>
  <c r="AC22"/>
  <c r="DN21"/>
  <c r="DI21"/>
  <c r="DF21"/>
  <c r="DE21"/>
  <c r="BN21"/>
  <c r="BL21"/>
  <c r="BJ21"/>
  <c r="AZ21"/>
  <c r="AR21"/>
  <c r="AM21"/>
  <c r="AG21"/>
  <c r="AC21"/>
  <c r="DN20"/>
  <c r="DI20"/>
  <c r="DF20"/>
  <c r="DE20"/>
  <c r="BN20"/>
  <c r="BL20"/>
  <c r="BJ20"/>
  <c r="AZ20"/>
  <c r="AR20"/>
  <c r="AM20"/>
  <c r="AG20"/>
  <c r="AC20"/>
  <c r="DN19"/>
  <c r="DI19"/>
  <c r="DF19"/>
  <c r="DE19"/>
  <c r="BN19"/>
  <c r="BL19"/>
  <c r="BJ19"/>
  <c r="AZ19"/>
  <c r="AR19"/>
  <c r="AM19"/>
  <c r="AG19"/>
  <c r="AC19"/>
  <c r="DN18"/>
  <c r="DI18"/>
  <c r="DF18"/>
  <c r="DE18"/>
  <c r="BN18"/>
  <c r="BL18"/>
  <c r="BJ18"/>
  <c r="AZ18"/>
  <c r="AR18"/>
  <c r="AM18"/>
  <c r="AG18"/>
  <c r="AC18"/>
  <c r="DN17"/>
  <c r="DI17"/>
  <c r="DF17"/>
  <c r="DE17"/>
  <c r="BN17"/>
  <c r="BL17"/>
  <c r="BJ17"/>
  <c r="AZ17"/>
  <c r="AR17"/>
  <c r="AM17"/>
  <c r="AG17"/>
  <c r="AC17"/>
  <c r="DN16"/>
  <c r="DI16"/>
  <c r="DF16"/>
  <c r="DE16"/>
  <c r="BN16"/>
  <c r="BL16"/>
  <c r="BJ16"/>
  <c r="AZ16"/>
  <c r="AR16"/>
  <c r="AM16"/>
  <c r="AG16"/>
  <c r="AC16"/>
  <c r="DN15"/>
  <c r="DI15"/>
  <c r="DF15"/>
  <c r="DE15"/>
  <c r="BN15"/>
  <c r="BL15"/>
  <c r="BJ15"/>
  <c r="AZ15"/>
  <c r="AR15"/>
  <c r="AM15"/>
  <c r="AG15"/>
  <c r="AC15"/>
  <c r="DN14"/>
  <c r="DI14"/>
  <c r="DF14"/>
  <c r="DE14"/>
  <c r="BN14"/>
  <c r="BL14"/>
  <c r="BJ14"/>
  <c r="AZ14"/>
  <c r="AR14"/>
  <c r="AM14"/>
  <c r="AG14"/>
  <c r="AC14"/>
  <c r="DN13"/>
  <c r="DF13"/>
  <c r="DE13"/>
  <c r="BN13"/>
  <c r="BL13"/>
  <c r="BJ13"/>
  <c r="AZ13"/>
  <c r="AR13"/>
  <c r="AM13"/>
  <c r="AG13"/>
  <c r="AC13"/>
  <c r="DN12"/>
  <c r="DI12"/>
  <c r="DF12"/>
  <c r="DE12"/>
  <c r="BN12"/>
  <c r="BL12"/>
  <c r="BJ12"/>
  <c r="AZ12"/>
  <c r="AR12"/>
  <c r="AM12"/>
  <c r="AG12"/>
  <c r="AC12"/>
  <c r="DN11"/>
  <c r="DI11"/>
  <c r="DF11"/>
  <c r="DE11"/>
  <c r="BN11"/>
  <c r="BL11"/>
  <c r="BJ11"/>
  <c r="AZ11"/>
  <c r="AR11"/>
  <c r="AM11"/>
  <c r="AG11"/>
  <c r="AC11"/>
  <c r="DN10"/>
  <c r="DI10"/>
  <c r="DF10"/>
  <c r="DE10"/>
  <c r="BN10"/>
  <c r="BL10"/>
  <c r="BJ10"/>
  <c r="AZ10"/>
  <c r="AR10"/>
  <c r="AM10"/>
  <c r="AG10"/>
  <c r="AC10"/>
  <c r="DN9"/>
  <c r="DI9"/>
  <c r="DF9"/>
  <c r="DE9"/>
  <c r="BN9"/>
  <c r="BL9"/>
  <c r="BJ9"/>
  <c r="AZ9"/>
  <c r="AR9"/>
  <c r="AM9"/>
  <c r="AG9"/>
  <c r="AC9"/>
  <c r="DN8"/>
  <c r="DI8"/>
  <c r="DF8"/>
  <c r="DE8"/>
  <c r="BN8"/>
  <c r="BL8"/>
  <c r="BJ8"/>
  <c r="AZ8"/>
  <c r="AR8"/>
  <c r="AM8"/>
  <c r="AG8"/>
  <c r="AC8"/>
  <c r="DN7"/>
  <c r="DI7"/>
  <c r="DF7"/>
  <c r="DE7"/>
  <c r="BN7"/>
  <c r="BL7"/>
  <c r="BJ7"/>
  <c r="AZ7"/>
  <c r="AR7"/>
  <c r="AM7"/>
  <c r="AG7"/>
  <c r="AC7"/>
  <c r="DN6"/>
  <c r="DF6"/>
  <c r="DE6"/>
  <c r="BN6"/>
  <c r="BL6"/>
  <c r="BJ6"/>
  <c r="AZ6"/>
  <c r="AR6"/>
  <c r="AM6"/>
  <c r="AG6"/>
  <c r="AC6"/>
  <c r="DN5"/>
  <c r="DI5"/>
  <c r="DF5"/>
  <c r="DE5"/>
  <c r="BN5"/>
  <c r="BL5"/>
  <c r="BJ5"/>
  <c r="AZ5"/>
  <c r="AR5"/>
  <c r="AM5"/>
  <c r="AG5"/>
  <c r="AC5"/>
  <c r="DN4"/>
  <c r="DI4"/>
  <c r="DF4"/>
  <c r="DE4"/>
  <c r="BN4"/>
  <c r="BL4"/>
  <c r="BJ4"/>
  <c r="AZ4"/>
  <c r="AR4"/>
  <c r="AM4"/>
  <c r="AG4"/>
  <c r="AC4"/>
</calcChain>
</file>

<file path=xl/sharedStrings.xml><?xml version="1.0" encoding="utf-8"?>
<sst xmlns="http://schemas.openxmlformats.org/spreadsheetml/2006/main" count="597" uniqueCount="476">
  <si>
    <t>Identifikační údaje</t>
  </si>
  <si>
    <t>Vedoucí úřadu</t>
  </si>
  <si>
    <t>Kontaktní osoba</t>
  </si>
  <si>
    <t>Počet úředníků,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</si>
  <si>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</si>
  <si>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</si>
  <si>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</si>
  <si>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</si>
  <si>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</si>
  <si>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</si>
  <si>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</si>
  <si>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</si>
  <si>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</si>
  <si>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</si>
  <si>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</si>
  <si>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</si>
  <si>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</si>
  <si>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</si>
  <si>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</si>
  <si>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Součet pracovních úvazků úředníků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</si>
  <si>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</si>
  <si>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</si>
  <si>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</si>
  <si>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</si>
  <si>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</si>
  <si>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 xml:space="preserve">Poskytování informací podle zákona č. 106/1999 Sb., o svobodném přístupu k informacím, ve znění pozdějších předpisů </t>
  </si>
  <si>
    <t>Stížnosti podle zákona č. 500/2004 Sb., správní řád, ve znění pozdějších předpisů</t>
  </si>
  <si>
    <t>Ostatní</t>
  </si>
  <si>
    <t>Statistika</t>
  </si>
  <si>
    <t>KARTOGRAM B-K1</t>
  </si>
  <si>
    <t>KARTOGRAM B-K2</t>
  </si>
  <si>
    <t>KARTOGRAM B-K3</t>
  </si>
  <si>
    <t xml:space="preserve">KARTOGRAM B-K6
</t>
  </si>
  <si>
    <r>
      <t xml:space="preserve">KARTOGRAM B-K7
</t>
    </r>
    <r>
      <rPr>
        <sz val="9"/>
        <rFont val="Arial"/>
        <family val="2"/>
        <charset val="238"/>
      </rPr>
      <t xml:space="preserve">
</t>
    </r>
  </si>
  <si>
    <t xml:space="preserve">KARTOGRAM B-K9
</t>
  </si>
  <si>
    <t xml:space="preserve">KARTOGRAM B-K8
</t>
  </si>
  <si>
    <t>Kraj</t>
  </si>
  <si>
    <t>Město</t>
  </si>
  <si>
    <r>
      <t xml:space="preserve">Působnost úřadu
</t>
    </r>
    <r>
      <rPr>
        <sz val="9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</si>
  <si>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</si>
  <si>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</si>
  <si>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 xml:space="preserve">Číslo popisné / orientační </t>
  </si>
  <si>
    <t xml:space="preserve">PSČ </t>
  </si>
  <si>
    <t>ID datové schránky</t>
  </si>
  <si>
    <t>Podatelna - email</t>
  </si>
  <si>
    <t>Odbor / oddělení / úsek ve kterých je zařazen úřad územního plánování (dále jen "úřad")</t>
  </si>
  <si>
    <t>Vedoucí - titul před jménem</t>
  </si>
  <si>
    <t>Vedoucí - jméno</t>
  </si>
  <si>
    <t xml:space="preserve">Vedoucí - příjmení 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</si>
  <si>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</si>
  <si>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</si>
  <si>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</si>
  <si>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</si>
  <si>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</si>
  <si>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</si>
  <si>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</si>
  <si>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</si>
  <si>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</si>
  <si>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</si>
  <si>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</si>
  <si>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</si>
  <si>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</si>
  <si>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</si>
  <si>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</si>
  <si>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</si>
  <si>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</si>
  <si>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Součet počtu úředníků, kteří vykonali zkoušku odborné způsobilosti</t>
  </si>
  <si>
    <t>31&lt;=25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</si>
  <si>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</si>
  <si>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</si>
  <si>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</si>
  <si>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</si>
  <si>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počtu úředníků - vzdělání</t>
  </si>
  <si>
    <t>36=25</t>
  </si>
  <si>
    <t>Do 5 let včetně</t>
  </si>
  <si>
    <t>Nad 5 do 10 let včetně</t>
  </si>
  <si>
    <t>Nad 10 let</t>
  </si>
  <si>
    <t>Součet počtu úřadníků - praxe</t>
  </si>
  <si>
    <t>40=25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</si>
  <si>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</si>
  <si>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</si>
  <si>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</si>
  <si>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</si>
  <si>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</si>
  <si>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</si>
  <si>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</si>
  <si>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47=25</t>
  </si>
  <si>
    <r>
      <t xml:space="preserve">Správa dat, provádění analýz a výstupů pro potřeby územního plánování je prováděna v rámci útvaru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</si>
  <si>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</si>
  <si>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</si>
  <si>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</si>
  <si>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</si>
  <si>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</si>
  <si>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</si>
  <si>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</si>
  <si>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</si>
  <si>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56=26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</si>
  <si>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</si>
  <si>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57=27</t>
  </si>
  <si>
    <t>58=28</t>
  </si>
  <si>
    <r>
      <t xml:space="preserve">Organizuje (zúčastňuje se) úřad akce pro zástupce obcí a/nebo orgány vykonávající přenesenou působnost ve svém správním obvodu? 
</t>
    </r>
    <r>
      <rPr>
        <sz val="9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</si>
  <si>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</si>
  <si>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</si>
  <si>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</si>
  <si>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</si>
  <si>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</si>
  <si>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</si>
  <si>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</si>
  <si>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</si>
  <si>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</si>
  <si>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</si>
  <si>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počtu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</si>
  <si>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</si>
  <si>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</si>
  <si>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</si>
  <si>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</si>
  <si>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 xml:space="preserve">Počet žádostí o informace - § 13 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</si>
  <si>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</si>
  <si>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</si>
  <si>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</si>
  <si>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</si>
  <si>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</si>
  <si>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 xml:space="preserve">Počet prošetřovaných stížností - § 175 odst. 4 </t>
  </si>
  <si>
    <t xml:space="preserve">Počet stížností, které byly shledány důvodnými - § 175 odst. 6 </t>
  </si>
  <si>
    <t>Uveďte počet poskytovatelů, kteří dlouhodobě neposkytují údaje o území pro územně analytické podklady</t>
  </si>
  <si>
    <t>Uveďte čísla jevů, kterých se to týká!</t>
  </si>
  <si>
    <t xml:space="preserve">Počet územních plánů, které pořizovaly obce podle § 6 odst. 2 a předaly je úřadu </t>
  </si>
  <si>
    <t xml:space="preserve">Počet změn územních plánů, které pořizovaly obce podle § 6 odst. 2 a předaly je úřadu 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</si>
  <si>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</si>
  <si>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</si>
  <si>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</si>
  <si>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</si>
  <si>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</si>
  <si>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</si>
  <si>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</si>
  <si>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</si>
  <si>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</si>
  <si>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</si>
  <si>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Součet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</si>
  <si>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</si>
  <si>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</si>
  <si>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r>
      <t>Průměrný počet pořizované ÚPD na pořizovatele II</t>
    </r>
    <r>
      <rPr>
        <sz val="9"/>
        <rFont val="Arial"/>
        <family val="2"/>
        <charset val="238"/>
      </rPr>
      <t xml:space="preserve">
</t>
    </r>
  </si>
  <si>
    <t>Průměrný počet pořizované ÚPD na pořizovatele I</t>
  </si>
  <si>
    <r>
      <rPr>
        <b/>
        <sz val="9"/>
        <rFont val="Arial"/>
        <family val="2"/>
        <charset val="238"/>
      </rPr>
      <t xml:space="preserve">Počet úředníků </t>
    </r>
    <r>
      <rPr>
        <sz val="9"/>
        <rFont val="Arial"/>
        <family val="2"/>
        <charset val="238"/>
      </rPr>
      <t xml:space="preserve">
1
2
3 a více
Stav k 31.12.2008</t>
    </r>
  </si>
  <si>
    <r>
      <rPr>
        <b/>
        <sz val="9"/>
        <rFont val="Arial"/>
        <family val="2"/>
        <charset val="238"/>
      </rPr>
      <t>Počet úředníků ÚÚP</t>
    </r>
    <r>
      <rPr>
        <sz val="9"/>
        <rFont val="Arial"/>
        <family val="2"/>
        <charset val="238"/>
      </rPr>
      <t xml:space="preserve">
1
2
3 a více
Stav k 31.12.2012</t>
    </r>
  </si>
  <si>
    <r>
      <t xml:space="preserve">Rozdíl počtu úředníků ÚÚP v období 31.12.2008 a 31.12.2012
</t>
    </r>
    <r>
      <rPr>
        <sz val="9"/>
        <rFont val="Arial"/>
        <family val="2"/>
        <charset val="238"/>
      </rPr>
      <t>menší než 0
0
5-9
10 a větší</t>
    </r>
  </si>
  <si>
    <r>
      <rPr>
        <b/>
        <sz val="9"/>
        <rFont val="Arial"/>
        <family val="2"/>
        <charset val="238"/>
      </rPr>
      <t>Počet obcí s platnou územně plánovací dokumentací ve správním obvodu ÚÚP</t>
    </r>
    <r>
      <rPr>
        <sz val="9"/>
        <rFont val="Arial"/>
        <family val="2"/>
        <charset val="238"/>
      </rPr>
      <t xml:space="preserve">
1-30
31-60
61-102
Stav k 31.12.2012</t>
    </r>
  </si>
  <si>
    <r>
      <t xml:space="preserve">Pokrytí území ORP platnou územně plánovací dokumentací
</t>
    </r>
    <r>
      <rPr>
        <sz val="9"/>
        <rFont val="Arial"/>
        <family val="2"/>
        <charset val="238"/>
      </rPr>
      <t>0,0-4,99
5,0-39,99
40-59,99
60-79,99
80- 89,99
90-100
Stav k 31.12.2011</t>
    </r>
  </si>
  <si>
    <r>
      <t xml:space="preserve">Počet obcí ve správním obvodu ÚÚP
</t>
    </r>
    <r>
      <rPr>
        <sz val="9"/>
        <rFont val="Arial"/>
        <family val="2"/>
        <charset val="238"/>
      </rPr>
      <t>1-10
11-20
21-30
31-40
41-70
71-111
Stav k 31.12.2012</t>
    </r>
    <r>
      <rPr>
        <b/>
        <sz val="9"/>
        <rFont val="Arial"/>
        <family val="2"/>
        <charset val="238"/>
      </rPr>
      <t xml:space="preserve">
</t>
    </r>
  </si>
  <si>
    <r>
      <rPr>
        <b/>
        <sz val="9"/>
        <rFont val="Arial"/>
        <family val="2"/>
        <charset val="238"/>
      </rPr>
      <t>Vztah mezi počtem obcí ve správním obvodu  a počtem pracovních úvazků úředníků ÚÚP</t>
    </r>
    <r>
      <rPr>
        <sz val="9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31.12.2012</t>
    </r>
  </si>
  <si>
    <r>
      <rPr>
        <b/>
        <sz val="9"/>
        <rFont val="Arial"/>
        <family val="2"/>
        <charset val="238"/>
      </rPr>
      <t>Počet pořizované ÚPD na jeden celý pracovní úvazek úředníků ÚÚP</t>
    </r>
    <r>
      <rPr>
        <sz val="9"/>
        <rFont val="Arial"/>
        <family val="2"/>
        <charset val="238"/>
      </rPr>
      <t xml:space="preserve">
0,0
0,1-5,0
5,1-10,0
10,1-15,0
15,1-45,0
Stav k 31.12.2012</t>
    </r>
  </si>
  <si>
    <r>
      <rPr>
        <b/>
        <sz val="9"/>
        <rFont val="Arial"/>
        <family val="2"/>
        <charset val="238"/>
      </rPr>
      <t>Vztah mezi součtem pracovních úvazků úředníků a součtem ÚPD (ÚP+RP+ZÚP+ZRP+ uÚP) pořizovaných ÚÚP ve sledovaném roce</t>
    </r>
    <r>
      <rPr>
        <sz val="9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31.12.2012</t>
    </r>
  </si>
  <si>
    <t>B67/B26</t>
  </si>
  <si>
    <t>B67/B53</t>
  </si>
  <si>
    <t>B25</t>
  </si>
  <si>
    <t>B25-2008</t>
  </si>
  <si>
    <t>B98</t>
  </si>
  <si>
    <t>B95</t>
  </si>
  <si>
    <t>B95, B28</t>
  </si>
  <si>
    <t>B67/B28</t>
  </si>
  <si>
    <t>B28, B67</t>
  </si>
  <si>
    <t>Ing.</t>
  </si>
  <si>
    <t>Jitka</t>
  </si>
  <si>
    <t>Ing. arch.</t>
  </si>
  <si>
    <t>Jana</t>
  </si>
  <si>
    <t>-</t>
  </si>
  <si>
    <t>Středočeský</t>
  </si>
  <si>
    <t>Benešov</t>
  </si>
  <si>
    <t>Městský úřad Benešov</t>
  </si>
  <si>
    <t>Masarykovo náměstí</t>
  </si>
  <si>
    <t>cb4bwan</t>
  </si>
  <si>
    <t>mu-bene@benesov-city.cz</t>
  </si>
  <si>
    <t>Odbor výstavby a územního plánování</t>
  </si>
  <si>
    <t>Iva</t>
  </si>
  <si>
    <t>Tichovská</t>
  </si>
  <si>
    <t>tichovska@benesov-city.cz</t>
  </si>
  <si>
    <t>Informace o ZÚR, informace o ÚAP.</t>
  </si>
  <si>
    <t>Beroun</t>
  </si>
  <si>
    <t>Městský úřad Beroun</t>
  </si>
  <si>
    <t>Husovo nám.</t>
  </si>
  <si>
    <t>2gubtq5</t>
  </si>
  <si>
    <t>posta@muberoun.cz</t>
  </si>
  <si>
    <t>Odbor územního plánování a regionálního rozvoje</t>
  </si>
  <si>
    <t>Dana</t>
  </si>
  <si>
    <t>Vilhelmová</t>
  </si>
  <si>
    <t>uprr@muberoun.cz</t>
  </si>
  <si>
    <t>Jiří</t>
  </si>
  <si>
    <t>Míka</t>
  </si>
  <si>
    <t>uprr6@muberoun.cz</t>
  </si>
  <si>
    <t>porada starostů</t>
  </si>
  <si>
    <t>projektanti - textová část - výrok x odůvodnění, nesoulad grafické a textové části, DO - nedostatečné odůvodnění stanovisek, odůvodnění opírají o jiné předpisy než sami mají</t>
  </si>
  <si>
    <t>Brandýs nad Labem-Stará Boleslav</t>
  </si>
  <si>
    <t>Městský úřad Brandýs nad Labem-Stará Boleslav</t>
  </si>
  <si>
    <t>1, 2</t>
  </si>
  <si>
    <t>c5hb7xy</t>
  </si>
  <si>
    <t>epodatelna@mesto.brandysnl.cz</t>
  </si>
  <si>
    <t>Odbor územního rozvoje a památkové péče</t>
  </si>
  <si>
    <t>JUDr.</t>
  </si>
  <si>
    <t>Irena</t>
  </si>
  <si>
    <t>Tučková</t>
  </si>
  <si>
    <t>irena.tuckova@brandysko.cz</t>
  </si>
  <si>
    <t>93 místní a účelové kom. cyklo, turist.stezky, objekty protipovod.</t>
  </si>
  <si>
    <t>neoznámení soudního zrušení ÚP, snaha pořizovat změny ÚP než pořídit nový ÚP, zaájení pořizování létajícími pořizovateli, oznámení záměru pořídit územní studii až ve chvíli kdy je hotová, , nutnost změn kvůli přílošné podrobnosti územního plánu,</t>
  </si>
  <si>
    <t>Čáslav</t>
  </si>
  <si>
    <t>Městský úřad Čáslav</t>
  </si>
  <si>
    <t>nám. Jana Žižky z Trocnova</t>
  </si>
  <si>
    <t>1/1</t>
  </si>
  <si>
    <t>ffnbe7e</t>
  </si>
  <si>
    <t>podatelna@meucaslav.cz</t>
  </si>
  <si>
    <t>Odbor výstavby a regionálního rozvoje</t>
  </si>
  <si>
    <t>Ladislava</t>
  </si>
  <si>
    <t>Obořilová</t>
  </si>
  <si>
    <t>oborilova@meucaslav.cz</t>
  </si>
  <si>
    <t>Martina</t>
  </si>
  <si>
    <t>Plechatová</t>
  </si>
  <si>
    <t>plechatova@meucaslav.cz</t>
  </si>
  <si>
    <t>Černošice</t>
  </si>
  <si>
    <t>Městský úřad Černošice</t>
  </si>
  <si>
    <t>Riegrova</t>
  </si>
  <si>
    <t>u46bwy4</t>
  </si>
  <si>
    <t>podatelna@mestocernosice.cz</t>
  </si>
  <si>
    <t>Odbor územního plánování</t>
  </si>
  <si>
    <t>Helena</t>
  </si>
  <si>
    <t>Ušiaková</t>
  </si>
  <si>
    <t>helena.usiakova@mestocernosice.cz</t>
  </si>
  <si>
    <t>22,64,67,68,69,70,85,93,94,95,106,113,114,115,118</t>
  </si>
  <si>
    <t>1) nekvalitní a nedostatečné údaje pro ÚAP 2) vyjádření a stanoviska dotčených orgánů nedostatečně hájí veřejný zájem dle zvláštních právních předpisů 3) nedodržování požadavků stavebního zákona a jeho prováděcích předpisů projektanty</t>
  </si>
  <si>
    <t>Český Brod</t>
  </si>
  <si>
    <t>Městský úřad Český Brod</t>
  </si>
  <si>
    <t>náměstí Husovo</t>
  </si>
  <si>
    <t>jgqbsve</t>
  </si>
  <si>
    <t>cesbrod@cesbrod.cz</t>
  </si>
  <si>
    <t>Odbor stavební a územního plánování</t>
  </si>
  <si>
    <t>Radana</t>
  </si>
  <si>
    <t>Marešová</t>
  </si>
  <si>
    <t>maresova@cesbrod.cz</t>
  </si>
  <si>
    <t>setkání starostů</t>
  </si>
  <si>
    <t>Dobříš</t>
  </si>
  <si>
    <t>Městský úřad Dobříš</t>
  </si>
  <si>
    <t>Mírové náměstí</t>
  </si>
  <si>
    <t>pnxbx8u</t>
  </si>
  <si>
    <t>epodatelna@mestodobris.cz</t>
  </si>
  <si>
    <t>Odbor výstavby / úřad územního plánování</t>
  </si>
  <si>
    <t>Bohumil</t>
  </si>
  <si>
    <t>Zbíral</t>
  </si>
  <si>
    <t>zbiral@mestodobris.cz</t>
  </si>
  <si>
    <t>Bc.</t>
  </si>
  <si>
    <t>Radim</t>
  </si>
  <si>
    <t>Weber</t>
  </si>
  <si>
    <t>weber@mestodobris.cz</t>
  </si>
  <si>
    <t>Proces pořizování ÚPD, možnosti obcí, ÚAP</t>
  </si>
  <si>
    <t>71A; 80A</t>
  </si>
  <si>
    <t>Spolupráce s obcemi (některými, občas)</t>
  </si>
  <si>
    <t>Hořovice</t>
  </si>
  <si>
    <t>Městský úřad Hořovice</t>
  </si>
  <si>
    <t>Palackého náměstí</t>
  </si>
  <si>
    <t>yjmbxfn</t>
  </si>
  <si>
    <t>e-podatelna@mesto-horovice.cz</t>
  </si>
  <si>
    <t>Odbor výstavby a životního prostředí</t>
  </si>
  <si>
    <t>Jan</t>
  </si>
  <si>
    <t>Blecha</t>
  </si>
  <si>
    <t>blecha@mesto-horovice.cz</t>
  </si>
  <si>
    <t>Valečková</t>
  </si>
  <si>
    <t>stavba2@mesto-horovice.cz</t>
  </si>
  <si>
    <t>3, 22, 47-52, 68, 70, 71, 73, 85, 106, 111, 115</t>
  </si>
  <si>
    <t>snaha obecních zastupitelstev vyhovět každému nápadu občanů bez ohledu na logiku celkového řešení</t>
  </si>
  <si>
    <t>Kladno</t>
  </si>
  <si>
    <t>Magistrát města Kladna</t>
  </si>
  <si>
    <t>nám. Starosty Pavla</t>
  </si>
  <si>
    <t>dyubpcm</t>
  </si>
  <si>
    <t>posta@mestokladno.cz</t>
  </si>
  <si>
    <t>Tajemník Magistrátu města Kladna / Úřad architektury a územního plánování</t>
  </si>
  <si>
    <t>Zdeněk</t>
  </si>
  <si>
    <t>Slepička</t>
  </si>
  <si>
    <t>tajemnik@mestokladno.cz</t>
  </si>
  <si>
    <t>František</t>
  </si>
  <si>
    <t>Müller</t>
  </si>
  <si>
    <t>frantisek.muller@mestokladno.cz</t>
  </si>
  <si>
    <t>nereálné požadavky na vymezování zastav. ploch</t>
  </si>
  <si>
    <t>Kolín</t>
  </si>
  <si>
    <t>Městský úřad Kolín</t>
  </si>
  <si>
    <t>Karlovo náměstí</t>
  </si>
  <si>
    <t>9kkbs46</t>
  </si>
  <si>
    <t>podatelna@mukolin.cz</t>
  </si>
  <si>
    <t>Odbor regionálního rozvoje a územního plánování / Oddělení investic, rozvoje a územního plánování</t>
  </si>
  <si>
    <t>Martin</t>
  </si>
  <si>
    <t>Tichý</t>
  </si>
  <si>
    <t>martin.tichy@mukolin.cz</t>
  </si>
  <si>
    <t>Jaromír</t>
  </si>
  <si>
    <t>Skála</t>
  </si>
  <si>
    <t>jaromir.skala@mukolin.cz</t>
  </si>
  <si>
    <t>Zástupce úřadu územního plánování se zúčasňuje všeobecné porady starostů, kterou organizuje tajemnice úřadu ORP</t>
  </si>
  <si>
    <t>70, 102, 111, 112</t>
  </si>
  <si>
    <t>občané a obce požadují mnoho nových zastavitelných ploch</t>
  </si>
  <si>
    <t>Kralupy nad Vltavou</t>
  </si>
  <si>
    <t>Městský úřad Kralupy nad Vltavou</t>
  </si>
  <si>
    <t>U Cukrovaru</t>
  </si>
  <si>
    <t>8zzbfvq</t>
  </si>
  <si>
    <t>mestokralupy@mestokralupy.cz</t>
  </si>
  <si>
    <t>Polák</t>
  </si>
  <si>
    <t>jiri.polak@mestokralupy.cz</t>
  </si>
  <si>
    <t>kompletní problematika územního plánování a stavebního řádu</t>
  </si>
  <si>
    <t>regulativ výstavby</t>
  </si>
  <si>
    <t>Kutná Hora</t>
  </si>
  <si>
    <t>Městský úřad Kutná Hora</t>
  </si>
  <si>
    <t>Havlíčkovo náměstí</t>
  </si>
  <si>
    <t>b65bfx3</t>
  </si>
  <si>
    <t>podatelna@kutnahora.cz</t>
  </si>
  <si>
    <t>Odbor regionálního rozvoje a územního plánování</t>
  </si>
  <si>
    <t>Vlastimil</t>
  </si>
  <si>
    <t>Kapička</t>
  </si>
  <si>
    <t>kapicka@mu.kutnahora.cz</t>
  </si>
  <si>
    <t>Mgr.</t>
  </si>
  <si>
    <t>Věra</t>
  </si>
  <si>
    <t>Klimentová</t>
  </si>
  <si>
    <t>rozvoj@mu.kutnahora.cz</t>
  </si>
  <si>
    <t>koordinace zájmů a střetů při územním plánování v rámci ORP</t>
  </si>
  <si>
    <t>koordinace střetů zájmů investorů s udržitelným rozvojem obcí</t>
  </si>
  <si>
    <t>Lysá nad Labem</t>
  </si>
  <si>
    <t>Městský úřad Lysá nad Labem</t>
  </si>
  <si>
    <t>Husovo náměstí</t>
  </si>
  <si>
    <t>23/1</t>
  </si>
  <si>
    <t>5adasau</t>
  </si>
  <si>
    <t>cizkova@mestolysa.cz</t>
  </si>
  <si>
    <t>Stavební úřad</t>
  </si>
  <si>
    <t>Jiřina</t>
  </si>
  <si>
    <t>Čížková</t>
  </si>
  <si>
    <t>Zora</t>
  </si>
  <si>
    <t>Štěpánková</t>
  </si>
  <si>
    <t>stepankova@mestolysa.cz</t>
  </si>
  <si>
    <t>rozvoj mikroregionu, založení MAS Polabí, skupinový vodovod</t>
  </si>
  <si>
    <t>43,44,45,46,47,55,57,58,59,60,61,62,63,64,65,66,80,81,82,86,87,90,91,94,92,93,95,97,102,103,104,106,107,110,11,112</t>
  </si>
  <si>
    <t>námitky, veřejná jednání</t>
  </si>
  <si>
    <t>Mělník</t>
  </si>
  <si>
    <t>Městský úřad Mělník</t>
  </si>
  <si>
    <t>náměstí Míru</t>
  </si>
  <si>
    <t>hqjb2kg</t>
  </si>
  <si>
    <t>mu@melnik.cz</t>
  </si>
  <si>
    <t>Odbor výstavby a rozvoje</t>
  </si>
  <si>
    <t>Pavel</t>
  </si>
  <si>
    <t>Průcha</t>
  </si>
  <si>
    <t>p.prucha@melnik.cz</t>
  </si>
  <si>
    <t>Slavomír</t>
  </si>
  <si>
    <t>Vecko</t>
  </si>
  <si>
    <t>s.vecko@melnik.cz</t>
  </si>
  <si>
    <t>§ 55 odst. 3</t>
  </si>
  <si>
    <t>Mladá Boleslav</t>
  </si>
  <si>
    <t>Magistrát města Mladá Boleslav</t>
  </si>
  <si>
    <t>Komenského náměstí</t>
  </si>
  <si>
    <t>82sbpfi</t>
  </si>
  <si>
    <t>epodatelna@mb-net.cz</t>
  </si>
  <si>
    <t>Odbor stavební a rozvoje města / oddělení stavební úřad a úřad územního plánování</t>
  </si>
  <si>
    <t>Bohuslav</t>
  </si>
  <si>
    <t>Devátý</t>
  </si>
  <si>
    <t>devaty@mb-net.cz</t>
  </si>
  <si>
    <t>Šulcová</t>
  </si>
  <si>
    <t>isulcova@mb-net.cz</t>
  </si>
  <si>
    <t>Zajišťujeme část programu z oblasti ÚP pro setkání starostů ORP Mladá Boleslav 1xročně</t>
  </si>
  <si>
    <t>Krajský soud v Praze usnesením 50A16/2012-47 odmítl návrh na zrušení OOP 1/2009, kterým byl vydán ÚP Petkovy, podaný Sdružením pro ochranu krajiny</t>
  </si>
  <si>
    <t>velké množství požadavků na vymezení nových rozvojových ploch a nemožnost jejich odůvodnění např. NOUP, chybějící metodika k náhradám za změnu v území, zejména v případě ÚPSÚ a ÚPO, nezájem oprávněných osob o uplatnění předkupního práva, zpřesňování koridorů VPS a VPO ze ZÚR</t>
  </si>
  <si>
    <t>Mnichovo Hradiště</t>
  </si>
  <si>
    <t>Městský úřad Mnichovo Hradiště</t>
  </si>
  <si>
    <t>8ztb4jw</t>
  </si>
  <si>
    <t>podatelna@mnhradiste.cz</t>
  </si>
  <si>
    <t>Radek</t>
  </si>
  <si>
    <t>Matějů</t>
  </si>
  <si>
    <t>radek.mateju@mnhradiste.cz</t>
  </si>
  <si>
    <t>porada starostů - informace z oblasti pořizování ÚPD</t>
  </si>
  <si>
    <t>67, 68, 69, 70</t>
  </si>
  <si>
    <t>nesoulad veřejných a soukromých zájmů při pořizování nové ÚPD, nejednoznačnost starší ÚPD</t>
  </si>
  <si>
    <t>Neratovice</t>
  </si>
  <si>
    <t>Městský úřad Neratovice</t>
  </si>
  <si>
    <t>Kojetická</t>
  </si>
  <si>
    <t>45qb68g</t>
  </si>
  <si>
    <t>podatelna@neratovice.cz</t>
  </si>
  <si>
    <t>Stavební odbor</t>
  </si>
  <si>
    <t>Dušková</t>
  </si>
  <si>
    <t>vera.duskova@neratovice.cz</t>
  </si>
  <si>
    <t>13,14,15,19,38,48,64,66,69,80,85,93,97,106,110,113</t>
  </si>
  <si>
    <t>nezákonná stanoviska DO</t>
  </si>
  <si>
    <t>Nymburk</t>
  </si>
  <si>
    <t>Městský úřad Nymburk</t>
  </si>
  <si>
    <t>Náměstí Přemyslovců</t>
  </si>
  <si>
    <t>86abcbd</t>
  </si>
  <si>
    <t>mail@meu-nbk.cz</t>
  </si>
  <si>
    <t>Odbor výstavby</t>
  </si>
  <si>
    <t>Marie</t>
  </si>
  <si>
    <t>Kusovská</t>
  </si>
  <si>
    <t>vystavba@meu-nbk.cz</t>
  </si>
  <si>
    <t>porady se starosty, kde jsou mimo jiné seznamováni s územně analytickými podklady (s přípravou i s dokončenými) a s novinkami v oblasti územního plánování</t>
  </si>
  <si>
    <t>snahy o vymezení neúměrně velkých zastavitelných ploch, často bez návaznosti na stávající zástavbu a v záplavovývh oblastech</t>
  </si>
  <si>
    <t>Poděbrady</t>
  </si>
  <si>
    <t>Městský úřad Poděbrady</t>
  </si>
  <si>
    <t>Jiřího náměstí</t>
  </si>
  <si>
    <t>20/1</t>
  </si>
  <si>
    <t>3qrbxg3</t>
  </si>
  <si>
    <t>podatelna@mesto-podebrady.cz</t>
  </si>
  <si>
    <t>Netíková</t>
  </si>
  <si>
    <t>vystavba@mesto-podebrady.cz</t>
  </si>
  <si>
    <t>44,47,48.49.55.56</t>
  </si>
  <si>
    <t>dohodovací řízení s dotčenými orgány a jednání nad žádostmi občanů</t>
  </si>
  <si>
    <t>Příbram</t>
  </si>
  <si>
    <t>Městský úřad Příbram</t>
  </si>
  <si>
    <t>Tyršova</t>
  </si>
  <si>
    <t>2ebbrqu</t>
  </si>
  <si>
    <t>e-podatelna@pribram-city.cz</t>
  </si>
  <si>
    <t>Odbor koncepce a rozvoje města</t>
  </si>
  <si>
    <t>Vladislav</t>
  </si>
  <si>
    <t>Rozmajzl</t>
  </si>
  <si>
    <t>vladislav.rozmajzl@pribram-city.cz</t>
  </si>
  <si>
    <t>68/69/70/71/93/97/114</t>
  </si>
  <si>
    <t>Rakovník</t>
  </si>
  <si>
    <t>Městský úřad Rakovník</t>
  </si>
  <si>
    <t>qb9bqrd</t>
  </si>
  <si>
    <t>posta@murako.cz</t>
  </si>
  <si>
    <t>Odbor výstavby a investic/oddělení / úřad územního plánování a regionálního rozvoje</t>
  </si>
  <si>
    <t>Soňa</t>
  </si>
  <si>
    <t>Blovská</t>
  </si>
  <si>
    <t>sblovská@murako.cz</t>
  </si>
  <si>
    <t>Marvan</t>
  </si>
  <si>
    <t>fmarvan@murako.cz</t>
  </si>
  <si>
    <t>momentálně neadekvátní požadavky místního stavebního úřadu Rakovník - odkazují se na §6 odst.1 písm. h) Stavebního zákona</t>
  </si>
  <si>
    <t>Říčany</t>
  </si>
  <si>
    <t>Městský úřad Říčany</t>
  </si>
  <si>
    <t>53/40</t>
  </si>
  <si>
    <t>skjbfwd</t>
  </si>
  <si>
    <t>podatelna@ricany.cz</t>
  </si>
  <si>
    <t>Čestmíra</t>
  </si>
  <si>
    <t>Šťastná</t>
  </si>
  <si>
    <t>cestmira.stastna@ricany.cz</t>
  </si>
  <si>
    <t>Daniel</t>
  </si>
  <si>
    <t>Pešta</t>
  </si>
  <si>
    <t>daniel.pesta@ricany.cz</t>
  </si>
  <si>
    <t>ÚP Ondřejov</t>
  </si>
  <si>
    <t>požadavek na vymezování nových zastavitelných ploch v území, dokumentace není ze strany architektů zpracována v souladu se stavebním zákonem</t>
  </si>
  <si>
    <t>Sedlčany</t>
  </si>
  <si>
    <t>Městský úřad Sedlčany</t>
  </si>
  <si>
    <t>náměstí T. G. Masaryka</t>
  </si>
  <si>
    <t>frsbn7e</t>
  </si>
  <si>
    <t>mu@mesto-sedlcany.cz</t>
  </si>
  <si>
    <t>Vašáková</t>
  </si>
  <si>
    <t>vasakova@mesto-sedlcany.cz</t>
  </si>
  <si>
    <t>Slaný</t>
  </si>
  <si>
    <t>Městský úřad Slaný</t>
  </si>
  <si>
    <t>Velvarská</t>
  </si>
  <si>
    <t>h3jb7t5</t>
  </si>
  <si>
    <t>podatelna@meuslany.cz</t>
  </si>
  <si>
    <t>stavební úřad</t>
  </si>
  <si>
    <t>ing.</t>
  </si>
  <si>
    <t>Lenka</t>
  </si>
  <si>
    <t>Horáčková</t>
  </si>
  <si>
    <t>horackova@meuslany.cz</t>
  </si>
  <si>
    <t>Jaromir</t>
  </si>
  <si>
    <t>Drvota</t>
  </si>
  <si>
    <t>drvota@meuslany.cz</t>
  </si>
  <si>
    <t>2x setkání starostů v působnosti ORP 10x jednání se zastupitelstvy obcí</t>
  </si>
  <si>
    <t>snaha zastupitelstev vyhovět všem upatněným požadavkům požadují zařadit i nereálné záměry - nerespektování občanů DO jako autority názorová nejednotnost orgánů samosprávy jejichž požadavky tlumočí učený zastupitel pořizovateli - nedostatečně odůvodněná stanoviska DO,-absence ochrany krajinného rázu v legislativě v ORP nejsou specifikována místa ochrany KR</t>
  </si>
  <si>
    <t>Vlašim</t>
  </si>
  <si>
    <t>Městský úřad Vlašim</t>
  </si>
  <si>
    <t>Jana Masaryka</t>
  </si>
  <si>
    <t>zbjbfmb</t>
  </si>
  <si>
    <t>e-podatelna@mesto-vlasim.cz</t>
  </si>
  <si>
    <t>Pýcha</t>
  </si>
  <si>
    <t>zdenek.pycha@mesto-vlasim.cz</t>
  </si>
  <si>
    <t>Matějka</t>
  </si>
  <si>
    <t>martin.matejka@mesto-vlasim.cz</t>
  </si>
  <si>
    <t>Rada obcí</t>
  </si>
  <si>
    <t>Votice</t>
  </si>
  <si>
    <t>Městský úřad Votice</t>
  </si>
  <si>
    <t>9gbbwng</t>
  </si>
  <si>
    <t>podatelna@votice.cz</t>
  </si>
  <si>
    <t>Miroslav</t>
  </si>
  <si>
    <t>Novák</t>
  </si>
  <si>
    <t>miroslav.novak@votice.cz</t>
  </si>
  <si>
    <t>Společné jednání, veřejné projednání ÚP, besedy s občany k ÚP</t>
  </si>
  <si>
    <t>Spolupráce s dotčenými orgány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</si>
</sst>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charset val="238"/>
    </font>
    <font>
      <b/>
      <sz val="9"/>
      <name val="Arial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6">
    <xf numFmtId="0" fontId="0" fillId="0" borderId="0"/>
    <xf numFmtId="0" fontId="17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22" fillId="0" borderId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5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</cellStyleXfs>
  <cellXfs count="39">
    <xf numFmtId="0" fontId="0" fillId="0" borderId="0" xfId="0"/>
    <xf numFmtId="0" fontId="20" fillId="34" borderId="13" xfId="2" quotePrefix="1" applyNumberFormat="1" applyFont="1" applyFill="1" applyBorder="1" applyAlignment="1">
      <alignment horizontal="center" vertical="top" wrapText="1"/>
    </xf>
    <xf numFmtId="0" fontId="18" fillId="36" borderId="13" xfId="2" quotePrefix="1" applyNumberFormat="1" applyFont="1" applyFill="1" applyBorder="1" applyAlignment="1">
      <alignment vertical="top" wrapText="1"/>
    </xf>
    <xf numFmtId="0" fontId="20" fillId="34" borderId="13" xfId="2" applyFont="1" applyFill="1" applyBorder="1" applyAlignment="1">
      <alignment horizontal="center" vertical="top" wrapText="1"/>
    </xf>
    <xf numFmtId="0" fontId="18" fillId="36" borderId="13" xfId="3" quotePrefix="1" applyNumberFormat="1" applyFont="1" applyFill="1" applyBorder="1" applyAlignment="1">
      <alignment vertical="top" wrapText="1"/>
    </xf>
    <xf numFmtId="0" fontId="20" fillId="34" borderId="13" xfId="2" quotePrefix="1" applyFont="1" applyFill="1" applyBorder="1" applyAlignment="1">
      <alignment horizontal="center" vertical="top" wrapText="1"/>
    </xf>
    <xf numFmtId="0" fontId="18" fillId="36" borderId="13" xfId="2" applyNumberFormat="1" applyFont="1" applyFill="1" applyBorder="1" applyAlignment="1">
      <alignment vertical="top" wrapText="1"/>
    </xf>
    <xf numFmtId="0" fontId="18" fillId="36" borderId="13" xfId="4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left" vertical="top" wrapText="1"/>
    </xf>
    <xf numFmtId="0" fontId="18" fillId="37" borderId="13" xfId="5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center" vertical="top" wrapText="1"/>
    </xf>
    <xf numFmtId="0" fontId="23" fillId="0" borderId="14" xfId="6" applyFont="1" applyBorder="1" applyAlignment="1">
      <alignment horizontal="left" vertical="top" wrapText="1"/>
    </xf>
    <xf numFmtId="49" fontId="23" fillId="0" borderId="14" xfId="6" applyNumberFormat="1" applyFont="1" applyFill="1" applyBorder="1" applyAlignment="1">
      <alignment horizontal="left" vertical="top" wrapText="1"/>
    </xf>
    <xf numFmtId="0" fontId="23" fillId="0" borderId="14" xfId="6" applyFont="1" applyBorder="1" applyAlignment="1">
      <alignment horizontal="center" vertical="top" wrapText="1"/>
    </xf>
    <xf numFmtId="2" fontId="23" fillId="0" borderId="14" xfId="6" applyNumberFormat="1" applyFont="1" applyBorder="1" applyAlignment="1">
      <alignment horizontal="left" vertical="top" wrapText="1"/>
    </xf>
    <xf numFmtId="2" fontId="23" fillId="0" borderId="15" xfId="6" applyNumberFormat="1" applyFont="1" applyBorder="1" applyAlignment="1">
      <alignment horizontal="left" vertical="top" wrapText="1"/>
    </xf>
    <xf numFmtId="2" fontId="20" fillId="0" borderId="13" xfId="1" applyNumberFormat="1" applyFont="1" applyFill="1" applyBorder="1" applyAlignment="1">
      <alignment horizontal="center" vertical="top"/>
    </xf>
    <xf numFmtId="0" fontId="22" fillId="0" borderId="13" xfId="5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horizontal="center" vertical="top"/>
    </xf>
    <xf numFmtId="2" fontId="20" fillId="0" borderId="13" xfId="7" applyNumberFormat="1" applyFont="1" applyBorder="1" applyAlignment="1">
      <alignment horizontal="center" vertical="top"/>
    </xf>
    <xf numFmtId="0" fontId="23" fillId="0" borderId="15" xfId="6" applyFont="1" applyBorder="1" applyAlignment="1">
      <alignment horizontal="center" vertical="top" wrapText="1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horizontal="center" vertical="top"/>
    </xf>
    <xf numFmtId="0" fontId="18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8" fillId="33" borderId="13" xfId="0" applyFont="1" applyFill="1" applyBorder="1" applyAlignment="1">
      <alignment vertical="top" wrapText="1"/>
    </xf>
    <xf numFmtId="0" fontId="18" fillId="35" borderId="13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vertical="top" wrapText="1"/>
    </xf>
    <xf numFmtId="0" fontId="20" fillId="35" borderId="10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horizontal="left" vertical="top" wrapText="1"/>
    </xf>
    <xf numFmtId="0" fontId="18" fillId="37" borderId="13" xfId="0" applyFont="1" applyFill="1" applyBorder="1" applyAlignment="1">
      <alignment vertical="top" wrapText="1"/>
    </xf>
    <xf numFmtId="0" fontId="18" fillId="37" borderId="10" xfId="0" applyFont="1" applyFill="1" applyBorder="1" applyAlignment="1">
      <alignment vertical="top" wrapText="1"/>
    </xf>
    <xf numFmtId="0" fontId="20" fillId="37" borderId="13" xfId="0" applyFont="1" applyFill="1" applyBorder="1" applyAlignment="1">
      <alignment horizontal="left" vertical="top" wrapText="1"/>
    </xf>
    <xf numFmtId="0" fontId="20" fillId="37" borderId="13" xfId="0" applyFont="1" applyFill="1" applyBorder="1" applyAlignment="1">
      <alignment vertical="top" wrapText="1"/>
    </xf>
    <xf numFmtId="0" fontId="18" fillId="36" borderId="13" xfId="0" applyFont="1" applyFill="1" applyBorder="1" applyAlignment="1">
      <alignment horizontal="center" vertical="top"/>
    </xf>
    <xf numFmtId="0" fontId="18" fillId="34" borderId="13" xfId="0" applyFont="1" applyFill="1" applyBorder="1" applyAlignment="1">
      <alignment horizontal="center" vertical="top"/>
    </xf>
    <xf numFmtId="0" fontId="18" fillId="37" borderId="13" xfId="0" applyFont="1" applyFill="1" applyBorder="1" applyAlignment="1">
      <alignment horizontal="center" vertical="top"/>
    </xf>
    <xf numFmtId="0" fontId="18" fillId="37" borderId="10" xfId="0" applyFont="1" applyFill="1" applyBorder="1" applyAlignment="1">
      <alignment horizontal="center" vertical="top"/>
    </xf>
  </cellXfs>
  <cellStyles count="436">
    <cellStyle name="20 % – Zvýraznění1 2" xfId="8"/>
    <cellStyle name="20 % – Zvýraznění1 2 2" xfId="9"/>
    <cellStyle name="20 % – Zvýraznění1 2 2 2" xfId="10"/>
    <cellStyle name="20 % – Zvýraznění1 2 2 3" xfId="11"/>
    <cellStyle name="20 % – Zvýraznění1 2 2 4" xfId="12"/>
    <cellStyle name="20 % – Zvýraznění1 2 3" xfId="13"/>
    <cellStyle name="20 % – Zvýraznění1 2 4" xfId="14"/>
    <cellStyle name="20 % – Zvýraznění1 2 5" xfId="15"/>
    <cellStyle name="20 % – Zvýraznění1 3" xfId="16"/>
    <cellStyle name="20 % – Zvýraznění1 3 2" xfId="17"/>
    <cellStyle name="20 % – Zvýraznění1 3 2 2" xfId="18"/>
    <cellStyle name="20 % – Zvýraznění1 3 3" xfId="19"/>
    <cellStyle name="20 % – Zvýraznění1 3 4" xfId="20"/>
    <cellStyle name="20 % – Zvýraznění1 4" xfId="21"/>
    <cellStyle name="20 % – Zvýraznění1 4 2" xfId="22"/>
    <cellStyle name="20 % – Zvýraznění1 4 3" xfId="23"/>
    <cellStyle name="20 % – Zvýraznění1 5" xfId="24"/>
    <cellStyle name="20 % – Zvýraznění1 5 2" xfId="25"/>
    <cellStyle name="20 % – Zvýraznění1 6" xfId="26"/>
    <cellStyle name="20 % – Zvýraznění2 2" xfId="27"/>
    <cellStyle name="20 % – Zvýraznění2 2 2" xfId="28"/>
    <cellStyle name="20 % – Zvýraznění2 2 2 2" xfId="29"/>
    <cellStyle name="20 % – Zvýraznění2 2 2 3" xfId="30"/>
    <cellStyle name="20 % – Zvýraznění2 2 2 4" xfId="31"/>
    <cellStyle name="20 % – Zvýraznění2 2 3" xfId="32"/>
    <cellStyle name="20 % – Zvýraznění2 2 4" xfId="33"/>
    <cellStyle name="20 % – Zvýraznění2 2 5" xfId="34"/>
    <cellStyle name="20 % – Zvýraznění2 3" xfId="35"/>
    <cellStyle name="20 % – Zvýraznění2 3 2" xfId="36"/>
    <cellStyle name="20 % – Zvýraznění2 3 2 2" xfId="37"/>
    <cellStyle name="20 % – Zvýraznění2 3 3" xfId="38"/>
    <cellStyle name="20 % – Zvýraznění2 3 4" xfId="39"/>
    <cellStyle name="20 % – Zvýraznění2 4" xfId="40"/>
    <cellStyle name="20 % – Zvýraznění2 4 2" xfId="41"/>
    <cellStyle name="20 % – Zvýraznění2 4 3" xfId="42"/>
    <cellStyle name="20 % – Zvýraznění2 5" xfId="43"/>
    <cellStyle name="20 % – Zvýraznění2 5 2" xfId="44"/>
    <cellStyle name="20 % – Zvýraznění2 6" xfId="45"/>
    <cellStyle name="20 % – Zvýraznění3 2" xfId="46"/>
    <cellStyle name="20 % – Zvýraznění3 2 2" xfId="47"/>
    <cellStyle name="20 % – Zvýraznění3 2 2 2" xfId="48"/>
    <cellStyle name="20 % – Zvýraznění3 2 2 3" xfId="49"/>
    <cellStyle name="20 % – Zvýraznění3 2 2 4" xfId="50"/>
    <cellStyle name="20 % – Zvýraznění3 2 3" xfId="51"/>
    <cellStyle name="20 % – Zvýraznění3 2 4" xfId="52"/>
    <cellStyle name="20 % – Zvýraznění3 2 5" xfId="53"/>
    <cellStyle name="20 % – Zvýraznění3 3" xfId="54"/>
    <cellStyle name="20 % – Zvýraznění3 3 2" xfId="55"/>
    <cellStyle name="20 % – Zvýraznění3 3 2 2" xfId="56"/>
    <cellStyle name="20 % – Zvýraznění3 3 3" xfId="57"/>
    <cellStyle name="20 % – Zvýraznění3 3 4" xfId="58"/>
    <cellStyle name="20 % – Zvýraznění3 4" xfId="59"/>
    <cellStyle name="20 % – Zvýraznění3 4 2" xfId="60"/>
    <cellStyle name="20 % – Zvýraznění3 4 3" xfId="61"/>
    <cellStyle name="20 % – Zvýraznění3 5" xfId="62"/>
    <cellStyle name="20 % – Zvýraznění3 5 2" xfId="63"/>
    <cellStyle name="20 % – Zvýraznění3 6" xfId="64"/>
    <cellStyle name="20 % – Zvýraznění4 2" xfId="65"/>
    <cellStyle name="20 % – Zvýraznění4 2 2" xfId="66"/>
    <cellStyle name="20 % – Zvýraznění4 2 2 2" xfId="67"/>
    <cellStyle name="20 % – Zvýraznění4 2 2 3" xfId="68"/>
    <cellStyle name="20 % – Zvýraznění4 2 2 4" xfId="69"/>
    <cellStyle name="20 % – Zvýraznění4 2 3" xfId="70"/>
    <cellStyle name="20 % – Zvýraznění4 2 4" xfId="71"/>
    <cellStyle name="20 % – Zvýraznění4 2 5" xfId="72"/>
    <cellStyle name="20 % – Zvýraznění4 3" xfId="73"/>
    <cellStyle name="20 % – Zvýraznění4 3 2" xfId="74"/>
    <cellStyle name="20 % – Zvýraznění4 3 2 2" xfId="75"/>
    <cellStyle name="20 % – Zvýraznění4 3 3" xfId="76"/>
    <cellStyle name="20 % – Zvýraznění4 3 4" xfId="77"/>
    <cellStyle name="20 % – Zvýraznění4 4" xfId="78"/>
    <cellStyle name="20 % – Zvýraznění4 4 2" xfId="79"/>
    <cellStyle name="20 % – Zvýraznění4 4 3" xfId="80"/>
    <cellStyle name="20 % – Zvýraznění4 5" xfId="81"/>
    <cellStyle name="20 % – Zvýraznění4 5 2" xfId="82"/>
    <cellStyle name="20 % – Zvýraznění4 6" xfId="83"/>
    <cellStyle name="20 % – Zvýraznění5 2" xfId="84"/>
    <cellStyle name="20 % – Zvýraznění5 2 2" xfId="85"/>
    <cellStyle name="20 % – Zvýraznění5 2 2 2" xfId="86"/>
    <cellStyle name="20 % – Zvýraznění5 2 2 3" xfId="87"/>
    <cellStyle name="20 % – Zvýraznění5 2 2 4" xfId="88"/>
    <cellStyle name="20 % – Zvýraznění5 2 3" xfId="89"/>
    <cellStyle name="20 % – Zvýraznění5 2 4" xfId="90"/>
    <cellStyle name="20 % – Zvýraznění5 2 5" xfId="91"/>
    <cellStyle name="20 % – Zvýraznění5 3" xfId="92"/>
    <cellStyle name="20 % – Zvýraznění5 3 2" xfId="93"/>
    <cellStyle name="20 % – Zvýraznění5 3 2 2" xfId="94"/>
    <cellStyle name="20 % – Zvýraznění5 3 3" xfId="95"/>
    <cellStyle name="20 % – Zvýraznění5 3 4" xfId="96"/>
    <cellStyle name="20 % – Zvýraznění5 4" xfId="97"/>
    <cellStyle name="20 % – Zvýraznění5 4 2" xfId="98"/>
    <cellStyle name="20 % – Zvýraznění5 4 3" xfId="99"/>
    <cellStyle name="20 % – Zvýraznění5 5" xfId="100"/>
    <cellStyle name="20 % – Zvýraznění5 5 2" xfId="101"/>
    <cellStyle name="20 % – Zvýraznění5 6" xfId="102"/>
    <cellStyle name="20 % – Zvýraznění6 2" xfId="103"/>
    <cellStyle name="20 % – Zvýraznění6 2 2" xfId="104"/>
    <cellStyle name="20 % – Zvýraznění6 2 2 2" xfId="105"/>
    <cellStyle name="20 % – Zvýraznění6 2 2 3" xfId="106"/>
    <cellStyle name="20 % – Zvýraznění6 2 2 4" xfId="107"/>
    <cellStyle name="20 % – Zvýraznění6 2 3" xfId="108"/>
    <cellStyle name="20 % – Zvýraznění6 2 4" xfId="109"/>
    <cellStyle name="20 % – Zvýraznění6 2 5" xfId="110"/>
    <cellStyle name="20 % – Zvýraznění6 3" xfId="111"/>
    <cellStyle name="20 % – Zvýraznění6 3 2" xfId="112"/>
    <cellStyle name="20 % – Zvýraznění6 3 2 2" xfId="113"/>
    <cellStyle name="20 % – Zvýraznění6 3 3" xfId="114"/>
    <cellStyle name="20 % – Zvýraznění6 3 4" xfId="115"/>
    <cellStyle name="20 % – Zvýraznění6 4" xfId="116"/>
    <cellStyle name="20 % – Zvýraznění6 4 2" xfId="117"/>
    <cellStyle name="20 % – Zvýraznění6 4 3" xfId="118"/>
    <cellStyle name="20 % – Zvýraznění6 5" xfId="119"/>
    <cellStyle name="20 % – Zvýraznění6 5 2" xfId="120"/>
    <cellStyle name="20 % – Zvýraznění6 6" xfId="121"/>
    <cellStyle name="40 % – Zvýraznění1 2" xfId="122"/>
    <cellStyle name="40 % – Zvýraznění1 2 2" xfId="123"/>
    <cellStyle name="40 % – Zvýraznění1 2 2 2" xfId="124"/>
    <cellStyle name="40 % – Zvýraznění1 2 2 3" xfId="125"/>
    <cellStyle name="40 % – Zvýraznění1 2 2 4" xfId="126"/>
    <cellStyle name="40 % – Zvýraznění1 2 3" xfId="127"/>
    <cellStyle name="40 % – Zvýraznění1 2 4" xfId="128"/>
    <cellStyle name="40 % – Zvýraznění1 2 5" xfId="129"/>
    <cellStyle name="40 % – Zvýraznění1 3" xfId="130"/>
    <cellStyle name="40 % – Zvýraznění1 3 2" xfId="131"/>
    <cellStyle name="40 % – Zvýraznění1 3 2 2" xfId="132"/>
    <cellStyle name="40 % – Zvýraznění1 3 3" xfId="133"/>
    <cellStyle name="40 % – Zvýraznění1 3 4" xfId="134"/>
    <cellStyle name="40 % – Zvýraznění1 4" xfId="135"/>
    <cellStyle name="40 % – Zvýraznění1 4 2" xfId="136"/>
    <cellStyle name="40 % – Zvýraznění1 4 3" xfId="137"/>
    <cellStyle name="40 % – Zvýraznění1 5" xfId="138"/>
    <cellStyle name="40 % – Zvýraznění1 5 2" xfId="139"/>
    <cellStyle name="40 % – Zvýraznění1 6" xfId="140"/>
    <cellStyle name="40 % – Zvýraznění2 2" xfId="141"/>
    <cellStyle name="40 % – Zvýraznění2 2 2" xfId="142"/>
    <cellStyle name="40 % – Zvýraznění2 2 2 2" xfId="143"/>
    <cellStyle name="40 % – Zvýraznění2 2 2 3" xfId="144"/>
    <cellStyle name="40 % – Zvýraznění2 2 2 4" xfId="145"/>
    <cellStyle name="40 % – Zvýraznění2 2 3" xfId="146"/>
    <cellStyle name="40 % – Zvýraznění2 2 4" xfId="147"/>
    <cellStyle name="40 % – Zvýraznění2 2 5" xfId="148"/>
    <cellStyle name="40 % – Zvýraznění2 3" xfId="149"/>
    <cellStyle name="40 % – Zvýraznění2 3 2" xfId="150"/>
    <cellStyle name="40 % – Zvýraznění2 3 2 2" xfId="151"/>
    <cellStyle name="40 % – Zvýraznění2 3 3" xfId="152"/>
    <cellStyle name="40 % – Zvýraznění2 3 4" xfId="153"/>
    <cellStyle name="40 % – Zvýraznění2 4" xfId="154"/>
    <cellStyle name="40 % – Zvýraznění2 4 2" xfId="155"/>
    <cellStyle name="40 % – Zvýraznění2 4 3" xfId="156"/>
    <cellStyle name="40 % – Zvýraznění2 5" xfId="157"/>
    <cellStyle name="40 % – Zvýraznění2 5 2" xfId="158"/>
    <cellStyle name="40 % – Zvýraznění2 6" xfId="159"/>
    <cellStyle name="40 % – Zvýraznění3 2" xfId="160"/>
    <cellStyle name="40 % – Zvýraznění3 2 2" xfId="161"/>
    <cellStyle name="40 % – Zvýraznění3 2 2 2" xfId="162"/>
    <cellStyle name="40 % – Zvýraznění3 2 2 3" xfId="163"/>
    <cellStyle name="40 % – Zvýraznění3 2 2 4" xfId="164"/>
    <cellStyle name="40 % – Zvýraznění3 2 3" xfId="165"/>
    <cellStyle name="40 % – Zvýraznění3 2 4" xfId="166"/>
    <cellStyle name="40 % – Zvýraznění3 2 5" xfId="167"/>
    <cellStyle name="40 % – Zvýraznění3 3" xfId="168"/>
    <cellStyle name="40 % – Zvýraznění3 3 2" xfId="169"/>
    <cellStyle name="40 % – Zvýraznění3 3 2 2" xfId="170"/>
    <cellStyle name="40 % – Zvýraznění3 3 3" xfId="171"/>
    <cellStyle name="40 % – Zvýraznění3 3 4" xfId="172"/>
    <cellStyle name="40 % – Zvýraznění3 4" xfId="173"/>
    <cellStyle name="40 % – Zvýraznění3 4 2" xfId="174"/>
    <cellStyle name="40 % – Zvýraznění3 4 3" xfId="175"/>
    <cellStyle name="40 % – Zvýraznění3 5" xfId="176"/>
    <cellStyle name="40 % – Zvýraznění3 5 2" xfId="177"/>
    <cellStyle name="40 % – Zvýraznění3 6" xfId="178"/>
    <cellStyle name="40 % – Zvýraznění4 2" xfId="179"/>
    <cellStyle name="40 % – Zvýraznění4 2 2" xfId="180"/>
    <cellStyle name="40 % – Zvýraznění4 2 2 2" xfId="181"/>
    <cellStyle name="40 % – Zvýraznění4 2 2 3" xfId="182"/>
    <cellStyle name="40 % – Zvýraznění4 2 2 4" xfId="183"/>
    <cellStyle name="40 % – Zvýraznění4 2 3" xfId="184"/>
    <cellStyle name="40 % – Zvýraznění4 2 4" xfId="185"/>
    <cellStyle name="40 % – Zvýraznění4 2 5" xfId="186"/>
    <cellStyle name="40 % – Zvýraznění4 3" xfId="187"/>
    <cellStyle name="40 % – Zvýraznění4 3 2" xfId="188"/>
    <cellStyle name="40 % – Zvýraznění4 3 2 2" xfId="189"/>
    <cellStyle name="40 % – Zvýraznění4 3 3" xfId="190"/>
    <cellStyle name="40 % – Zvýraznění4 3 4" xfId="191"/>
    <cellStyle name="40 % – Zvýraznění4 4" xfId="192"/>
    <cellStyle name="40 % – Zvýraznění4 4 2" xfId="193"/>
    <cellStyle name="40 % – Zvýraznění4 4 3" xfId="194"/>
    <cellStyle name="40 % – Zvýraznění4 5" xfId="195"/>
    <cellStyle name="40 % – Zvýraznění4 5 2" xfId="196"/>
    <cellStyle name="40 % – Zvýraznění4 6" xfId="197"/>
    <cellStyle name="40 % – Zvýraznění5 2" xfId="198"/>
    <cellStyle name="40 % – Zvýraznění5 2 2" xfId="199"/>
    <cellStyle name="40 % – Zvýraznění5 2 2 2" xfId="200"/>
    <cellStyle name="40 % – Zvýraznění5 2 2 3" xfId="201"/>
    <cellStyle name="40 % – Zvýraznění5 2 2 4" xfId="202"/>
    <cellStyle name="40 % – Zvýraznění5 2 3" xfId="203"/>
    <cellStyle name="40 % – Zvýraznění5 2 4" xfId="204"/>
    <cellStyle name="40 % – Zvýraznění5 2 5" xfId="205"/>
    <cellStyle name="40 % – Zvýraznění5 3" xfId="206"/>
    <cellStyle name="40 % – Zvýraznění5 3 2" xfId="207"/>
    <cellStyle name="40 % – Zvýraznění5 3 2 2" xfId="208"/>
    <cellStyle name="40 % – Zvýraznění5 3 3" xfId="209"/>
    <cellStyle name="40 % – Zvýraznění5 3 4" xfId="210"/>
    <cellStyle name="40 % – Zvýraznění5 4" xfId="211"/>
    <cellStyle name="40 % – Zvýraznění5 4 2" xfId="212"/>
    <cellStyle name="40 % – Zvýraznění5 4 3" xfId="213"/>
    <cellStyle name="40 % – Zvýraznění5 5" xfId="214"/>
    <cellStyle name="40 % – Zvýraznění5 5 2" xfId="215"/>
    <cellStyle name="40 % – Zvýraznění5 6" xfId="216"/>
    <cellStyle name="40 % – Zvýraznění6 2" xfId="217"/>
    <cellStyle name="40 % – Zvýraznění6 2 2" xfId="218"/>
    <cellStyle name="40 % – Zvýraznění6 2 2 2" xfId="219"/>
    <cellStyle name="40 % – Zvýraznění6 2 2 3" xfId="220"/>
    <cellStyle name="40 % – Zvýraznění6 2 2 4" xfId="221"/>
    <cellStyle name="40 % – Zvýraznění6 2 3" xfId="222"/>
    <cellStyle name="40 % – Zvýraznění6 2 4" xfId="223"/>
    <cellStyle name="40 % – Zvýraznění6 2 5" xfId="224"/>
    <cellStyle name="40 % – Zvýraznění6 3" xfId="225"/>
    <cellStyle name="40 % – Zvýraznění6 3 2" xfId="226"/>
    <cellStyle name="40 % – Zvýraznění6 3 2 2" xfId="227"/>
    <cellStyle name="40 % – Zvýraznění6 3 3" xfId="228"/>
    <cellStyle name="40 % – Zvýraznění6 3 4" xfId="229"/>
    <cellStyle name="40 % – Zvýraznění6 4" xfId="230"/>
    <cellStyle name="40 % – Zvýraznění6 4 2" xfId="231"/>
    <cellStyle name="40 % – Zvýraznění6 4 3" xfId="232"/>
    <cellStyle name="40 % – Zvýraznění6 5" xfId="233"/>
    <cellStyle name="40 % – Zvýraznění6 5 2" xfId="234"/>
    <cellStyle name="40 % – Zvýraznění6 6" xfId="235"/>
    <cellStyle name="60 % – Zvýraznění1 2" xfId="236"/>
    <cellStyle name="60 % – Zvýraznění1 3" xfId="237"/>
    <cellStyle name="60 % – Zvýraznění2 2" xfId="238"/>
    <cellStyle name="60 % – Zvýraznění2 3" xfId="239"/>
    <cellStyle name="60 % – Zvýraznění3 2" xfId="240"/>
    <cellStyle name="60 % – Zvýraznění3 3" xfId="241"/>
    <cellStyle name="60 % – Zvýraznění4 2" xfId="242"/>
    <cellStyle name="60 % – Zvýraznění4 3" xfId="243"/>
    <cellStyle name="60 % – Zvýraznění5 2" xfId="244"/>
    <cellStyle name="60 % – Zvýraznění5 3" xfId="245"/>
    <cellStyle name="60 % – Zvýraznění6 2" xfId="246"/>
    <cellStyle name="60 % – Zvýraznění6 3" xfId="247"/>
    <cellStyle name="Celkem 2" xfId="248"/>
    <cellStyle name="Celkem 3" xfId="249"/>
    <cellStyle name="Hypertextový odkaz 2" xfId="250"/>
    <cellStyle name="Hypertextový odkaz 2 2" xfId="251"/>
    <cellStyle name="Hypertextový odkaz 2 3" xfId="252"/>
    <cellStyle name="Hypertextový odkaz 3" xfId="253"/>
    <cellStyle name="Chybně 2" xfId="254"/>
    <cellStyle name="Chybně 3" xfId="255"/>
    <cellStyle name="Kontrolní buňka 2" xfId="256"/>
    <cellStyle name="Kontrolní buňka 3" xfId="257"/>
    <cellStyle name="Nadpis 1 2" xfId="258"/>
    <cellStyle name="Nadpis 1 3" xfId="259"/>
    <cellStyle name="Nadpis 2 2" xfId="260"/>
    <cellStyle name="Nadpis 2 3" xfId="261"/>
    <cellStyle name="Nadpis 3 2" xfId="262"/>
    <cellStyle name="Nadpis 3 3" xfId="263"/>
    <cellStyle name="Nadpis 4 2" xfId="264"/>
    <cellStyle name="Nadpis 4 3" xfId="265"/>
    <cellStyle name="Neutrální 2" xfId="266"/>
    <cellStyle name="Neutrální 3" xfId="267"/>
    <cellStyle name="normální" xfId="0" builtinId="0"/>
    <cellStyle name="Normální 10" xfId="6"/>
    <cellStyle name="Normální 10 2" xfId="268"/>
    <cellStyle name="Normální 10 2 2" xfId="269"/>
    <cellStyle name="Normální 10 2 3" xfId="270"/>
    <cellStyle name="Normální 10 3" xfId="271"/>
    <cellStyle name="Normální 10 3 2" xfId="272"/>
    <cellStyle name="Normální 10 3 2 2" xfId="273"/>
    <cellStyle name="Normální 10 3 3" xfId="274"/>
    <cellStyle name="Normální 10 3 4" xfId="275"/>
    <cellStyle name="Normální 10 4" xfId="276"/>
    <cellStyle name="Normální 10 4 2" xfId="277"/>
    <cellStyle name="Normální 10 5" xfId="278"/>
    <cellStyle name="Normální 10 5 2" xfId="279"/>
    <cellStyle name="Normální 10 6" xfId="280"/>
    <cellStyle name="Normální 10 7" xfId="281"/>
    <cellStyle name="normální 2" xfId="1"/>
    <cellStyle name="Normální 2 2" xfId="7"/>
    <cellStyle name="Normální 2 2 2" xfId="282"/>
    <cellStyle name="Normální 2 2 2 2" xfId="283"/>
    <cellStyle name="Normální 2 2 2 3" xfId="284"/>
    <cellStyle name="Normální 2 2 3" xfId="285"/>
    <cellStyle name="Normální 2 2 3 2" xfId="286"/>
    <cellStyle name="Normální 2 2 4" xfId="287"/>
    <cellStyle name="Normální 2 3" xfId="288"/>
    <cellStyle name="Normální 2 3 2" xfId="289"/>
    <cellStyle name="Normální 2 3 3" xfId="290"/>
    <cellStyle name="Normální 2 3 4" xfId="291"/>
    <cellStyle name="Normální 2 4" xfId="292"/>
    <cellStyle name="Normální 2 4 2" xfId="293"/>
    <cellStyle name="Normální 2 5" xfId="294"/>
    <cellStyle name="Normální 3" xfId="295"/>
    <cellStyle name="Normální 3 2" xfId="296"/>
    <cellStyle name="Normální 3 2 2" xfId="297"/>
    <cellStyle name="Normální 3 2 3" xfId="5"/>
    <cellStyle name="Normální 3 2 3 2" xfId="298"/>
    <cellStyle name="Normální 3 2 3 3" xfId="299"/>
    <cellStyle name="Normální 3 2 3 4" xfId="300"/>
    <cellStyle name="Normální 3 2 4" xfId="301"/>
    <cellStyle name="Normální 3 2 5" xfId="302"/>
    <cellStyle name="Normální 3 3" xfId="303"/>
    <cellStyle name="Normální 3 3 2" xfId="304"/>
    <cellStyle name="Normální 3 4" xfId="305"/>
    <cellStyle name="Normální 4" xfId="306"/>
    <cellStyle name="Normální 4 2" xfId="307"/>
    <cellStyle name="Normální 4 2 2" xfId="308"/>
    <cellStyle name="Normální 4 2 3" xfId="309"/>
    <cellStyle name="Normální 4 2 4" xfId="310"/>
    <cellStyle name="Normální 4 3" xfId="311"/>
    <cellStyle name="Normální 4 4" xfId="312"/>
    <cellStyle name="Normální 4 5" xfId="313"/>
    <cellStyle name="Normální 5" xfId="314"/>
    <cellStyle name="Normální 5 2" xfId="315"/>
    <cellStyle name="Normální 5 2 2" xfId="316"/>
    <cellStyle name="Normální 5 2 3" xfId="317"/>
    <cellStyle name="Normální 5 3" xfId="318"/>
    <cellStyle name="Normální 5 3 2" xfId="319"/>
    <cellStyle name="Normální 5 4" xfId="320"/>
    <cellStyle name="Normální 6" xfId="321"/>
    <cellStyle name="Normální 6 2" xfId="322"/>
    <cellStyle name="Normální 6 2 2" xfId="323"/>
    <cellStyle name="Normální 6 2 2 2" xfId="324"/>
    <cellStyle name="Normální 6 2 2 3" xfId="325"/>
    <cellStyle name="Normální 6 2 3" xfId="326"/>
    <cellStyle name="Normální 6 2 4" xfId="327"/>
    <cellStyle name="Normální 6 3" xfId="328"/>
    <cellStyle name="Normální 6 3 2" xfId="329"/>
    <cellStyle name="Normální 6 3 2 2" xfId="330"/>
    <cellStyle name="Normální 6 3 2 3" xfId="331"/>
    <cellStyle name="Normální 6 3 3" xfId="332"/>
    <cellStyle name="Normální 6 3 3 2" xfId="333"/>
    <cellStyle name="Normální 6 3 3 3" xfId="334"/>
    <cellStyle name="Normální 6 3 3 4" xfId="335"/>
    <cellStyle name="Normální 6 3 4" xfId="336"/>
    <cellStyle name="Normální 6 3 4 2" xfId="337"/>
    <cellStyle name="Normální 6 3 5" xfId="338"/>
    <cellStyle name="Normální 6 3 6" xfId="339"/>
    <cellStyle name="Normální 6 4" xfId="340"/>
    <cellStyle name="Normální 6 4 2" xfId="341"/>
    <cellStyle name="Normální 6 4 2 2" xfId="342"/>
    <cellStyle name="Normální 6 4 3" xfId="343"/>
    <cellStyle name="Normální 6 4 4" xfId="344"/>
    <cellStyle name="Normální 6 5" xfId="345"/>
    <cellStyle name="Normální 6 5 2" xfId="346"/>
    <cellStyle name="Normální 6 5 3" xfId="347"/>
    <cellStyle name="Normální 6 5 3 2" xfId="348"/>
    <cellStyle name="Normální 7" xfId="2"/>
    <cellStyle name="Normální 7 2" xfId="349"/>
    <cellStyle name="Normální 7 2 2" xfId="350"/>
    <cellStyle name="Normální 7 2 2 2" xfId="351"/>
    <cellStyle name="Normální 7 2 2 3" xfId="352"/>
    <cellStyle name="Normální 7 2 2 3 2" xfId="353"/>
    <cellStyle name="Normální 7 2 2 3 3" xfId="354"/>
    <cellStyle name="Normální 7 2 3" xfId="355"/>
    <cellStyle name="Normální 7 2 4" xfId="356"/>
    <cellStyle name="Normální 7 2 5" xfId="357"/>
    <cellStyle name="Normální 7 2 6" xfId="358"/>
    <cellStyle name="Normální 7 3" xfId="359"/>
    <cellStyle name="Normální 7 3 2" xfId="360"/>
    <cellStyle name="Normální 7 3 2 2" xfId="361"/>
    <cellStyle name="Normální 7 3 3" xfId="362"/>
    <cellStyle name="Normální 7 3 3 2" xfId="363"/>
    <cellStyle name="Normální 7 3 3 3" xfId="364"/>
    <cellStyle name="Normální 7 4" xfId="365"/>
    <cellStyle name="Normální 7 4 2" xfId="366"/>
    <cellStyle name="Normální 7 4 3" xfId="367"/>
    <cellStyle name="Normální 7 5" xfId="368"/>
    <cellStyle name="Normální 7 6" xfId="3"/>
    <cellStyle name="Normální 8" xfId="369"/>
    <cellStyle name="Normální 8 2" xfId="370"/>
    <cellStyle name="Normální 8 3" xfId="371"/>
    <cellStyle name="Normální 8 3 2" xfId="372"/>
    <cellStyle name="Normální 8 3 3" xfId="373"/>
    <cellStyle name="Normální 9" xfId="4"/>
    <cellStyle name="Normální 9 2" xfId="374"/>
    <cellStyle name="Normální 9 3" xfId="375"/>
    <cellStyle name="Normální 9 3 2" xfId="376"/>
    <cellStyle name="Normální 9 3 2 2" xfId="377"/>
    <cellStyle name="Normální 9 3 2 3" xfId="378"/>
    <cellStyle name="Normální 9 4" xfId="379"/>
    <cellStyle name="Poznámka 2" xfId="380"/>
    <cellStyle name="Poznámka 2 2" xfId="381"/>
    <cellStyle name="Poznámka 2 2 2" xfId="382"/>
    <cellStyle name="Poznámka 2 2 2 2" xfId="383"/>
    <cellStyle name="Poznámka 2 2 2 3" xfId="384"/>
    <cellStyle name="Poznámka 2 2 2 4" xfId="385"/>
    <cellStyle name="Poznámka 2 2 3" xfId="386"/>
    <cellStyle name="Poznámka 2 2 4" xfId="387"/>
    <cellStyle name="Poznámka 2 2 5" xfId="388"/>
    <cellStyle name="Poznámka 2 2 6" xfId="389"/>
    <cellStyle name="Poznámka 2 3" xfId="390"/>
    <cellStyle name="Poznámka 2 3 2" xfId="391"/>
    <cellStyle name="Poznámka 2 3 3" xfId="392"/>
    <cellStyle name="Poznámka 2 3 4" xfId="393"/>
    <cellStyle name="Poznámka 2 4" xfId="394"/>
    <cellStyle name="Poznámka 2 5" xfId="395"/>
    <cellStyle name="Poznámka 2 6" xfId="396"/>
    <cellStyle name="Poznámka 2 7" xfId="397"/>
    <cellStyle name="Poznámka 3" xfId="398"/>
    <cellStyle name="Poznámka 3 2" xfId="399"/>
    <cellStyle name="Poznámka 3 2 2" xfId="400"/>
    <cellStyle name="Poznámka 3 2 2 2" xfId="401"/>
    <cellStyle name="Poznámka 3 2 3" xfId="402"/>
    <cellStyle name="Poznámka 3 2 4" xfId="403"/>
    <cellStyle name="Poznámka 3 3" xfId="404"/>
    <cellStyle name="Poznámka 3 3 2" xfId="405"/>
    <cellStyle name="Poznámka 3 4" xfId="406"/>
    <cellStyle name="Poznámka 3 4 2" xfId="407"/>
    <cellStyle name="Poznámka 3 5" xfId="408"/>
    <cellStyle name="Poznámka 3 6" xfId="409"/>
    <cellStyle name="Propojená buňka 2" xfId="410"/>
    <cellStyle name="Propojená buňka 3" xfId="411"/>
    <cellStyle name="Správně 2" xfId="412"/>
    <cellStyle name="Správně 3" xfId="413"/>
    <cellStyle name="Text upozornění 2" xfId="414"/>
    <cellStyle name="Text upozornění 3" xfId="415"/>
    <cellStyle name="Vstup 2" xfId="416"/>
    <cellStyle name="Vstup 3" xfId="417"/>
    <cellStyle name="Výpočet 2" xfId="418"/>
    <cellStyle name="Výpočet 3" xfId="419"/>
    <cellStyle name="Výstup 2" xfId="420"/>
    <cellStyle name="Výstup 3" xfId="421"/>
    <cellStyle name="Vysvětlující text 2" xfId="422"/>
    <cellStyle name="Vysvětlující text 3" xfId="423"/>
    <cellStyle name="Zvýraznění 1 2" xfId="424"/>
    <cellStyle name="Zvýraznění 1 3" xfId="425"/>
    <cellStyle name="Zvýraznění 2 2" xfId="426"/>
    <cellStyle name="Zvýraznění 2 3" xfId="427"/>
    <cellStyle name="Zvýraznění 3 2" xfId="428"/>
    <cellStyle name="Zvýraznění 3 3" xfId="429"/>
    <cellStyle name="Zvýraznění 4 2" xfId="430"/>
    <cellStyle name="Zvýraznění 4 3" xfId="431"/>
    <cellStyle name="Zvýraznění 5 2" xfId="432"/>
    <cellStyle name="Zvýraznění 5 3" xfId="433"/>
    <cellStyle name="Zvýraznění 6 2" xfId="434"/>
    <cellStyle name="Zvýraznění 6 3" xfId="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29"/>
  <sheetViews>
    <sheetView tabSelected="1" workbookViewId="0">
      <selection sqref="A1:DO3"/>
    </sheetView>
  </sheetViews>
  <sheetFormatPr defaultRowHeight="12"/>
  <cols>
    <col min="1" max="1" width="13.85546875" style="21" customWidth="1"/>
    <col min="2" max="2" width="16.140625" style="21" customWidth="1"/>
    <col min="3" max="3" width="14.7109375" style="21" customWidth="1"/>
    <col min="4" max="4" width="21.7109375" style="21" customWidth="1"/>
    <col min="5" max="5" width="20.28515625" style="21" bestFit="1" customWidth="1"/>
    <col min="6" max="6" width="9.42578125" style="21" bestFit="1" customWidth="1"/>
    <col min="7" max="7" width="8.7109375" style="21" customWidth="1"/>
    <col min="8" max="8" width="8.85546875" style="21" bestFit="1" customWidth="1"/>
    <col min="9" max="9" width="22.42578125" style="21" customWidth="1"/>
    <col min="10" max="10" width="21" style="21" customWidth="1"/>
    <col min="11" max="11" width="8.7109375" style="21" bestFit="1" customWidth="1"/>
    <col min="12" max="12" width="11.7109375" style="21" customWidth="1"/>
    <col min="13" max="13" width="12.5703125" style="21" customWidth="1"/>
    <col min="14" max="14" width="8.7109375" style="21" bestFit="1" customWidth="1"/>
    <col min="15" max="15" width="13.42578125" style="21" customWidth="1"/>
    <col min="16" max="16" width="19.140625" style="21" customWidth="1"/>
    <col min="17" max="17" width="8.85546875" style="21" bestFit="1" customWidth="1"/>
    <col min="18" max="18" width="10.7109375" style="21" customWidth="1"/>
    <col min="19" max="19" width="13" style="21" customWidth="1"/>
    <col min="20" max="20" width="8.85546875" style="21" bestFit="1" customWidth="1"/>
    <col min="21" max="21" width="11.85546875" style="21" customWidth="1"/>
    <col min="22" max="22" width="16.7109375" style="21" customWidth="1"/>
    <col min="23" max="23" width="15.85546875" style="21" bestFit="1" customWidth="1"/>
    <col min="24" max="24" width="12.28515625" style="21" customWidth="1"/>
    <col min="25" max="25" width="14.5703125" style="21" customWidth="1"/>
    <col min="26" max="26" width="19.85546875" style="21" customWidth="1"/>
    <col min="27" max="27" width="12" style="21" customWidth="1"/>
    <col min="28" max="28" width="13" style="21" customWidth="1"/>
    <col min="29" max="29" width="9" style="22" bestFit="1" customWidth="1"/>
    <col min="30" max="30" width="18.42578125" style="21" bestFit="1" customWidth="1"/>
    <col min="31" max="31" width="19.42578125" style="21" bestFit="1" customWidth="1"/>
    <col min="32" max="32" width="12.85546875" style="21" bestFit="1" customWidth="1"/>
    <col min="33" max="33" width="9" style="22" bestFit="1" customWidth="1"/>
    <col min="34" max="34" width="8.42578125" style="21" bestFit="1" customWidth="1"/>
    <col min="35" max="35" width="9" style="21" bestFit="1" customWidth="1"/>
    <col min="36" max="36" width="10.28515625" style="21" bestFit="1" customWidth="1"/>
    <col min="37" max="37" width="15.140625" style="21" bestFit="1" customWidth="1"/>
    <col min="38" max="38" width="9.28515625" style="21" bestFit="1" customWidth="1"/>
    <col min="39" max="39" width="9" style="22" bestFit="1" customWidth="1"/>
    <col min="40" max="40" width="6.140625" style="21" customWidth="1"/>
    <col min="41" max="41" width="6.5703125" style="21" bestFit="1" customWidth="1"/>
    <col min="42" max="42" width="5.5703125" style="21" bestFit="1" customWidth="1"/>
    <col min="43" max="43" width="9.28515625" style="21" bestFit="1" customWidth="1"/>
    <col min="44" max="44" width="9" style="22" bestFit="1" customWidth="1"/>
    <col min="45" max="45" width="7" style="21" bestFit="1" customWidth="1"/>
    <col min="46" max="47" width="6.85546875" style="21" customWidth="1"/>
    <col min="48" max="50" width="7" style="21" bestFit="1" customWidth="1"/>
    <col min="51" max="51" width="9.28515625" style="21" bestFit="1" customWidth="1"/>
    <col min="52" max="52" width="9" style="22" bestFit="1" customWidth="1"/>
    <col min="53" max="53" width="17.140625" style="21" bestFit="1" customWidth="1"/>
    <col min="54" max="54" width="21.140625" style="21" bestFit="1" customWidth="1"/>
    <col min="55" max="55" width="24.7109375" style="21" bestFit="1" customWidth="1"/>
    <col min="56" max="56" width="12.7109375" style="21" bestFit="1" customWidth="1"/>
    <col min="57" max="57" width="18.28515625" style="21" bestFit="1" customWidth="1"/>
    <col min="58" max="58" width="24.5703125" style="21" customWidth="1"/>
    <col min="59" max="59" width="16.42578125" style="21" bestFit="1" customWidth="1"/>
    <col min="60" max="60" width="23.140625" style="21" bestFit="1" customWidth="1"/>
    <col min="61" max="61" width="19.7109375" style="21" bestFit="1" customWidth="1"/>
    <col min="62" max="62" width="9" style="22" bestFit="1" customWidth="1"/>
    <col min="63" max="63" width="33.85546875" style="21" customWidth="1"/>
    <col min="64" max="64" width="9" style="22" bestFit="1" customWidth="1"/>
    <col min="65" max="65" width="17.140625" style="21" bestFit="1" customWidth="1"/>
    <col min="66" max="66" width="9" style="22" bestFit="1" customWidth="1"/>
    <col min="67" max="67" width="23" style="21" bestFit="1" customWidth="1"/>
    <col min="68" max="68" width="5.85546875" style="21" bestFit="1" customWidth="1"/>
    <col min="69" max="69" width="27.85546875" style="21" customWidth="1"/>
    <col min="70" max="70" width="56.5703125" style="21" customWidth="1"/>
    <col min="71" max="71" width="23.7109375" style="21" bestFit="1" customWidth="1"/>
    <col min="72" max="72" width="29.28515625" style="21" bestFit="1" customWidth="1"/>
    <col min="73" max="73" width="21.5703125" style="21" bestFit="1" customWidth="1"/>
    <col min="74" max="74" width="23" style="21" bestFit="1" customWidth="1"/>
    <col min="75" max="75" width="20.7109375" style="21" bestFit="1" customWidth="1"/>
    <col min="76" max="76" width="11.28515625" style="21" bestFit="1" customWidth="1"/>
    <col min="77" max="77" width="22.42578125" style="21" bestFit="1" customWidth="1"/>
    <col min="78" max="78" width="37.42578125" style="21" bestFit="1" customWidth="1"/>
    <col min="79" max="79" width="15.28515625" style="21" bestFit="1" customWidth="1"/>
    <col min="80" max="80" width="23.7109375" style="21" bestFit="1" customWidth="1"/>
    <col min="81" max="81" width="34.7109375" style="21" customWidth="1"/>
    <col min="82" max="82" width="26.85546875" style="21" bestFit="1" customWidth="1"/>
    <col min="83" max="83" width="41.28515625" style="21" customWidth="1"/>
    <col min="84" max="84" width="10.42578125" style="21" bestFit="1" customWidth="1"/>
    <col min="85" max="85" width="9.85546875" style="21" bestFit="1" customWidth="1"/>
    <col min="86" max="86" width="12.7109375" style="21" bestFit="1" customWidth="1"/>
    <col min="87" max="87" width="18.28515625" style="21" bestFit="1" customWidth="1"/>
    <col min="88" max="88" width="14.28515625" style="21" bestFit="1" customWidth="1"/>
    <col min="89" max="89" width="17" style="21" customWidth="1"/>
    <col min="90" max="90" width="17.85546875" style="21" customWidth="1"/>
    <col min="91" max="91" width="19.5703125" style="21" customWidth="1"/>
    <col min="92" max="92" width="17.28515625" style="21" bestFit="1" customWidth="1"/>
    <col min="93" max="93" width="26.140625" style="21" customWidth="1"/>
    <col min="94" max="94" width="14.28515625" style="21" bestFit="1" customWidth="1"/>
    <col min="95" max="95" width="14.42578125" style="21" bestFit="1" customWidth="1"/>
    <col min="96" max="96" width="51.42578125" style="21" customWidth="1"/>
    <col min="97" max="97" width="8.7109375" style="21" bestFit="1" customWidth="1"/>
    <col min="98" max="98" width="11.42578125" style="21" bestFit="1" customWidth="1"/>
    <col min="99" max="99" width="8" style="21" bestFit="1" customWidth="1"/>
    <col min="100" max="100" width="10.42578125" style="21" bestFit="1" customWidth="1"/>
    <col min="101" max="101" width="10" style="21" bestFit="1" customWidth="1"/>
    <col min="102" max="102" width="10.5703125" style="21" bestFit="1" customWidth="1"/>
    <col min="103" max="103" width="9.7109375" style="21" bestFit="1" customWidth="1"/>
    <col min="104" max="104" width="15.140625" style="21" bestFit="1" customWidth="1"/>
    <col min="105" max="105" width="17.7109375" style="21" bestFit="1" customWidth="1"/>
    <col min="106" max="106" width="12.140625" style="21" bestFit="1" customWidth="1"/>
    <col min="107" max="107" width="17.42578125" style="21" bestFit="1" customWidth="1"/>
    <col min="108" max="108" width="15.5703125" style="21" bestFit="1" customWidth="1"/>
    <col min="109" max="109" width="36.7109375" style="21" customWidth="1"/>
    <col min="110" max="110" width="42" style="21" bestFit="1" customWidth="1"/>
    <col min="111" max="111" width="17.28515625" style="21" customWidth="1"/>
    <col min="112" max="112" width="19.5703125" style="22" bestFit="1" customWidth="1"/>
    <col min="113" max="113" width="26.85546875" style="21" bestFit="1" customWidth="1"/>
    <col min="114" max="114" width="20" style="21" customWidth="1"/>
    <col min="115" max="115" width="28.28515625" style="21" customWidth="1"/>
    <col min="116" max="116" width="20.140625" style="21" customWidth="1"/>
    <col min="117" max="117" width="35.42578125" style="22" customWidth="1"/>
    <col min="118" max="118" width="26.5703125" style="22" bestFit="1" customWidth="1"/>
    <col min="119" max="119" width="42.5703125" style="21" customWidth="1"/>
    <col min="120" max="16384" width="9.140625" style="21"/>
  </cols>
  <sheetData>
    <row r="1" spans="1:119" ht="36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3" t="s">
        <v>1</v>
      </c>
      <c r="L1" s="24"/>
      <c r="M1" s="24"/>
      <c r="N1" s="24"/>
      <c r="O1" s="24"/>
      <c r="P1" s="25"/>
      <c r="Q1" s="23" t="s">
        <v>2</v>
      </c>
      <c r="R1" s="24"/>
      <c r="S1" s="24"/>
      <c r="T1" s="24"/>
      <c r="U1" s="24"/>
      <c r="V1" s="24"/>
      <c r="W1" s="24" t="s">
        <v>3</v>
      </c>
      <c r="X1" s="24"/>
      <c r="Y1" s="25"/>
      <c r="Z1" s="23" t="s">
        <v>4</v>
      </c>
      <c r="AA1" s="24"/>
      <c r="AB1" s="25"/>
      <c r="AC1" s="1" t="s">
        <v>5</v>
      </c>
      <c r="AD1" s="23" t="s">
        <v>6</v>
      </c>
      <c r="AE1" s="24"/>
      <c r="AF1" s="25"/>
      <c r="AG1" s="1" t="s">
        <v>7</v>
      </c>
      <c r="AH1" s="23" t="s">
        <v>8</v>
      </c>
      <c r="AI1" s="24"/>
      <c r="AJ1" s="24"/>
      <c r="AK1" s="24"/>
      <c r="AL1" s="25"/>
      <c r="AM1" s="1" t="s">
        <v>9</v>
      </c>
      <c r="AN1" s="23" t="s">
        <v>10</v>
      </c>
      <c r="AO1" s="24"/>
      <c r="AP1" s="24"/>
      <c r="AQ1" s="25"/>
      <c r="AR1" s="1" t="s">
        <v>11</v>
      </c>
      <c r="AS1" s="23" t="s">
        <v>12</v>
      </c>
      <c r="AT1" s="24"/>
      <c r="AU1" s="24"/>
      <c r="AV1" s="24"/>
      <c r="AW1" s="24"/>
      <c r="AX1" s="24"/>
      <c r="AY1" s="25"/>
      <c r="AZ1" s="1" t="s">
        <v>13</v>
      </c>
      <c r="BA1" s="23" t="s">
        <v>14</v>
      </c>
      <c r="BB1" s="24"/>
      <c r="BC1" s="24"/>
      <c r="BD1" s="25"/>
      <c r="BE1" s="23" t="s">
        <v>15</v>
      </c>
      <c r="BF1" s="24"/>
      <c r="BG1" s="24"/>
      <c r="BH1" s="24"/>
      <c r="BI1" s="25"/>
      <c r="BJ1" s="1" t="s">
        <v>16</v>
      </c>
      <c r="BK1" s="26" t="s">
        <v>17</v>
      </c>
      <c r="BL1" s="1" t="s">
        <v>18</v>
      </c>
      <c r="BM1" s="26" t="s">
        <v>19</v>
      </c>
      <c r="BN1" s="1" t="s">
        <v>20</v>
      </c>
      <c r="BO1" s="23" t="s">
        <v>21</v>
      </c>
      <c r="BP1" s="24"/>
      <c r="BQ1" s="25"/>
      <c r="BR1" s="26" t="s">
        <v>22</v>
      </c>
      <c r="BS1" s="23" t="s">
        <v>23</v>
      </c>
      <c r="BT1" s="24"/>
      <c r="BU1" s="24"/>
      <c r="BV1" s="24"/>
      <c r="BW1" s="24"/>
      <c r="BX1" s="24"/>
      <c r="BY1" s="25"/>
      <c r="BZ1" s="23" t="s">
        <v>24</v>
      </c>
      <c r="CA1" s="24"/>
      <c r="CB1" s="24"/>
      <c r="CC1" s="24"/>
      <c r="CD1" s="24"/>
      <c r="CE1" s="25"/>
      <c r="CF1" s="23" t="s">
        <v>25</v>
      </c>
      <c r="CG1" s="24"/>
      <c r="CH1" s="24"/>
      <c r="CI1" s="24"/>
      <c r="CJ1" s="24"/>
      <c r="CK1" s="25"/>
      <c r="CL1" s="23" t="s">
        <v>26</v>
      </c>
      <c r="CM1" s="25"/>
      <c r="CN1" s="23" t="s">
        <v>27</v>
      </c>
      <c r="CO1" s="24"/>
      <c r="CP1" s="24"/>
      <c r="CQ1" s="24"/>
      <c r="CR1" s="25"/>
      <c r="CS1" s="23" t="s">
        <v>28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5"/>
      <c r="DE1" s="27"/>
      <c r="DF1" s="27"/>
      <c r="DG1" s="28"/>
      <c r="DH1" s="28" t="s">
        <v>29</v>
      </c>
      <c r="DI1" s="28" t="s">
        <v>30</v>
      </c>
      <c r="DJ1" s="28" t="s">
        <v>31</v>
      </c>
      <c r="DK1" s="27"/>
      <c r="DL1" s="29" t="s">
        <v>32</v>
      </c>
      <c r="DM1" s="30" t="s">
        <v>33</v>
      </c>
      <c r="DN1" s="30" t="s">
        <v>34</v>
      </c>
      <c r="DO1" s="30" t="s">
        <v>35</v>
      </c>
    </row>
    <row r="2" spans="1:119" ht="276">
      <c r="A2" s="2" t="s">
        <v>36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45</v>
      </c>
      <c r="K2" s="2" t="s">
        <v>46</v>
      </c>
      <c r="L2" s="2" t="s">
        <v>47</v>
      </c>
      <c r="M2" s="2" t="s">
        <v>48</v>
      </c>
      <c r="N2" s="2" t="s">
        <v>49</v>
      </c>
      <c r="O2" s="2" t="s">
        <v>50</v>
      </c>
      <c r="P2" s="2" t="s">
        <v>51</v>
      </c>
      <c r="Q2" s="2" t="s">
        <v>52</v>
      </c>
      <c r="R2" s="2" t="s">
        <v>53</v>
      </c>
      <c r="S2" s="2" t="s">
        <v>54</v>
      </c>
      <c r="T2" s="2" t="s">
        <v>55</v>
      </c>
      <c r="U2" s="2" t="s">
        <v>56</v>
      </c>
      <c r="V2" s="2" t="s">
        <v>57</v>
      </c>
      <c r="W2" s="2" t="s">
        <v>58</v>
      </c>
      <c r="X2" s="2" t="s">
        <v>59</v>
      </c>
      <c r="Y2" s="2" t="s">
        <v>60</v>
      </c>
      <c r="Z2" s="2" t="s">
        <v>61</v>
      </c>
      <c r="AA2" s="2" t="s">
        <v>62</v>
      </c>
      <c r="AB2" s="2" t="s">
        <v>19</v>
      </c>
      <c r="AC2" s="1" t="s">
        <v>63</v>
      </c>
      <c r="AD2" s="2" t="s">
        <v>64</v>
      </c>
      <c r="AE2" s="2" t="s">
        <v>65</v>
      </c>
      <c r="AF2" s="2" t="s">
        <v>66</v>
      </c>
      <c r="AG2" s="3" t="s">
        <v>67</v>
      </c>
      <c r="AH2" s="2" t="s">
        <v>68</v>
      </c>
      <c r="AI2" s="2" t="s">
        <v>69</v>
      </c>
      <c r="AJ2" s="2" t="s">
        <v>70</v>
      </c>
      <c r="AK2" s="2" t="s">
        <v>71</v>
      </c>
      <c r="AL2" s="2" t="s">
        <v>72</v>
      </c>
      <c r="AM2" s="3" t="s">
        <v>73</v>
      </c>
      <c r="AN2" s="2" t="s">
        <v>74</v>
      </c>
      <c r="AO2" s="2" t="s">
        <v>75</v>
      </c>
      <c r="AP2" s="2" t="s">
        <v>76</v>
      </c>
      <c r="AQ2" s="2" t="s">
        <v>77</v>
      </c>
      <c r="AR2" s="3" t="s">
        <v>78</v>
      </c>
      <c r="AS2" s="2" t="s">
        <v>79</v>
      </c>
      <c r="AT2" s="2" t="s">
        <v>80</v>
      </c>
      <c r="AU2" s="2" t="s">
        <v>81</v>
      </c>
      <c r="AV2" s="2" t="s">
        <v>82</v>
      </c>
      <c r="AW2" s="2" t="s">
        <v>83</v>
      </c>
      <c r="AX2" s="2" t="s">
        <v>84</v>
      </c>
      <c r="AY2" s="2" t="s">
        <v>85</v>
      </c>
      <c r="AZ2" s="3" t="s">
        <v>86</v>
      </c>
      <c r="BA2" s="4" t="s">
        <v>87</v>
      </c>
      <c r="BB2" s="4" t="s">
        <v>88</v>
      </c>
      <c r="BC2" s="4" t="s">
        <v>89</v>
      </c>
      <c r="BD2" s="4" t="s">
        <v>90</v>
      </c>
      <c r="BE2" s="2" t="s">
        <v>91</v>
      </c>
      <c r="BF2" s="2" t="s">
        <v>92</v>
      </c>
      <c r="BG2" s="2" t="s">
        <v>93</v>
      </c>
      <c r="BH2" s="2" t="s">
        <v>94</v>
      </c>
      <c r="BI2" s="2" t="s">
        <v>95</v>
      </c>
      <c r="BJ2" s="5" t="s">
        <v>96</v>
      </c>
      <c r="BK2" s="2" t="s">
        <v>97</v>
      </c>
      <c r="BL2" s="1" t="s">
        <v>98</v>
      </c>
      <c r="BM2" s="2" t="s">
        <v>19</v>
      </c>
      <c r="BN2" s="1" t="s">
        <v>99</v>
      </c>
      <c r="BO2" s="2" t="s">
        <v>100</v>
      </c>
      <c r="BP2" s="2" t="s">
        <v>101</v>
      </c>
      <c r="BQ2" s="2" t="s">
        <v>102</v>
      </c>
      <c r="BR2" s="2" t="s">
        <v>103</v>
      </c>
      <c r="BS2" s="2" t="s">
        <v>104</v>
      </c>
      <c r="BT2" s="2" t="s">
        <v>105</v>
      </c>
      <c r="BU2" s="2" t="s">
        <v>106</v>
      </c>
      <c r="BV2" s="6" t="s">
        <v>107</v>
      </c>
      <c r="BW2" s="7" t="s">
        <v>108</v>
      </c>
      <c r="BX2" s="2" t="s">
        <v>109</v>
      </c>
      <c r="BY2" s="2" t="s">
        <v>110</v>
      </c>
      <c r="BZ2" s="2" t="s">
        <v>111</v>
      </c>
      <c r="CA2" s="6" t="s">
        <v>112</v>
      </c>
      <c r="CB2" s="2" t="s">
        <v>113</v>
      </c>
      <c r="CC2" s="2" t="s">
        <v>114</v>
      </c>
      <c r="CD2" s="2" t="s">
        <v>115</v>
      </c>
      <c r="CE2" s="2" t="s">
        <v>114</v>
      </c>
      <c r="CF2" s="2" t="s">
        <v>116</v>
      </c>
      <c r="CG2" s="2" t="s">
        <v>117</v>
      </c>
      <c r="CH2" s="2" t="s">
        <v>118</v>
      </c>
      <c r="CI2" s="2" t="s">
        <v>119</v>
      </c>
      <c r="CJ2" s="2" t="s">
        <v>120</v>
      </c>
      <c r="CK2" s="2" t="s">
        <v>121</v>
      </c>
      <c r="CL2" s="2" t="s">
        <v>122</v>
      </c>
      <c r="CM2" s="2" t="s">
        <v>123</v>
      </c>
      <c r="CN2" s="2" t="s">
        <v>124</v>
      </c>
      <c r="CO2" s="2" t="s">
        <v>125</v>
      </c>
      <c r="CP2" s="2" t="s">
        <v>126</v>
      </c>
      <c r="CQ2" s="2" t="s">
        <v>127</v>
      </c>
      <c r="CR2" s="2" t="s">
        <v>128</v>
      </c>
      <c r="CS2" s="2" t="s">
        <v>129</v>
      </c>
      <c r="CT2" s="2" t="s">
        <v>130</v>
      </c>
      <c r="CU2" s="2" t="s">
        <v>131</v>
      </c>
      <c r="CV2" s="2" t="s">
        <v>132</v>
      </c>
      <c r="CW2" s="2" t="s">
        <v>133</v>
      </c>
      <c r="CX2" s="2" t="s">
        <v>134</v>
      </c>
      <c r="CY2" s="2" t="s">
        <v>135</v>
      </c>
      <c r="CZ2" s="2" t="s">
        <v>136</v>
      </c>
      <c r="DA2" s="2" t="s">
        <v>137</v>
      </c>
      <c r="DB2" s="2" t="s">
        <v>138</v>
      </c>
      <c r="DC2" s="2" t="s">
        <v>139</v>
      </c>
      <c r="DD2" s="2" t="s">
        <v>140</v>
      </c>
      <c r="DE2" s="31" t="s">
        <v>141</v>
      </c>
      <c r="DF2" s="31" t="s">
        <v>142</v>
      </c>
      <c r="DG2" s="8" t="s">
        <v>143</v>
      </c>
      <c r="DH2" s="8" t="s">
        <v>144</v>
      </c>
      <c r="DI2" s="9" t="s">
        <v>145</v>
      </c>
      <c r="DJ2" s="8" t="s">
        <v>146</v>
      </c>
      <c r="DK2" s="31" t="s">
        <v>147</v>
      </c>
      <c r="DL2" s="32" t="s">
        <v>148</v>
      </c>
      <c r="DM2" s="33" t="s">
        <v>149</v>
      </c>
      <c r="DN2" s="33" t="s">
        <v>150</v>
      </c>
      <c r="DO2" s="34" t="s">
        <v>151</v>
      </c>
    </row>
    <row r="3" spans="1:119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  <c r="I3" s="35">
        <v>9</v>
      </c>
      <c r="J3" s="35">
        <v>10</v>
      </c>
      <c r="K3" s="35">
        <v>11</v>
      </c>
      <c r="L3" s="35">
        <v>12</v>
      </c>
      <c r="M3" s="35">
        <v>13</v>
      </c>
      <c r="N3" s="35">
        <v>14</v>
      </c>
      <c r="O3" s="35">
        <v>15</v>
      </c>
      <c r="P3" s="35">
        <v>16</v>
      </c>
      <c r="Q3" s="35">
        <v>17</v>
      </c>
      <c r="R3" s="35">
        <v>18</v>
      </c>
      <c r="S3" s="35">
        <v>19</v>
      </c>
      <c r="T3" s="35">
        <v>20</v>
      </c>
      <c r="U3" s="35">
        <v>21</v>
      </c>
      <c r="V3" s="35">
        <v>22</v>
      </c>
      <c r="W3" s="35">
        <v>23</v>
      </c>
      <c r="X3" s="35">
        <v>24</v>
      </c>
      <c r="Y3" s="35">
        <v>25</v>
      </c>
      <c r="Z3" s="35">
        <v>26</v>
      </c>
      <c r="AA3" s="35">
        <v>27</v>
      </c>
      <c r="AB3" s="35">
        <v>28</v>
      </c>
      <c r="AC3" s="36"/>
      <c r="AD3" s="35">
        <v>29</v>
      </c>
      <c r="AE3" s="35">
        <v>30</v>
      </c>
      <c r="AF3" s="35">
        <v>31</v>
      </c>
      <c r="AG3" s="36"/>
      <c r="AH3" s="35">
        <v>32</v>
      </c>
      <c r="AI3" s="35">
        <v>33</v>
      </c>
      <c r="AJ3" s="35">
        <v>34</v>
      </c>
      <c r="AK3" s="35">
        <v>35</v>
      </c>
      <c r="AL3" s="35">
        <v>36</v>
      </c>
      <c r="AM3" s="36"/>
      <c r="AN3" s="35">
        <v>37</v>
      </c>
      <c r="AO3" s="35">
        <v>38</v>
      </c>
      <c r="AP3" s="35">
        <v>39</v>
      </c>
      <c r="AQ3" s="35">
        <v>40</v>
      </c>
      <c r="AR3" s="36"/>
      <c r="AS3" s="35">
        <v>41</v>
      </c>
      <c r="AT3" s="35">
        <v>42</v>
      </c>
      <c r="AU3" s="35">
        <v>43</v>
      </c>
      <c r="AV3" s="35">
        <v>44</v>
      </c>
      <c r="AW3" s="35">
        <v>45</v>
      </c>
      <c r="AX3" s="35">
        <v>46</v>
      </c>
      <c r="AY3" s="35">
        <v>47</v>
      </c>
      <c r="AZ3" s="36"/>
      <c r="BA3" s="35">
        <v>48</v>
      </c>
      <c r="BB3" s="35">
        <v>49</v>
      </c>
      <c r="BC3" s="35">
        <v>50</v>
      </c>
      <c r="BD3" s="35">
        <v>51</v>
      </c>
      <c r="BE3" s="35">
        <v>52</v>
      </c>
      <c r="BF3" s="35">
        <v>53</v>
      </c>
      <c r="BG3" s="35">
        <v>54</v>
      </c>
      <c r="BH3" s="35">
        <v>55</v>
      </c>
      <c r="BI3" s="35">
        <v>56</v>
      </c>
      <c r="BJ3" s="36"/>
      <c r="BK3" s="35">
        <v>57</v>
      </c>
      <c r="BL3" s="36"/>
      <c r="BM3" s="35">
        <v>58</v>
      </c>
      <c r="BN3" s="36"/>
      <c r="BO3" s="35">
        <v>59</v>
      </c>
      <c r="BP3" s="35">
        <v>60</v>
      </c>
      <c r="BQ3" s="35">
        <v>61</v>
      </c>
      <c r="BR3" s="35">
        <v>62</v>
      </c>
      <c r="BS3" s="35">
        <v>63</v>
      </c>
      <c r="BT3" s="35">
        <v>64</v>
      </c>
      <c r="BU3" s="35">
        <v>65</v>
      </c>
      <c r="BV3" s="35">
        <v>66</v>
      </c>
      <c r="BW3" s="35">
        <v>67</v>
      </c>
      <c r="BX3" s="35">
        <v>68</v>
      </c>
      <c r="BY3" s="35">
        <v>69</v>
      </c>
      <c r="BZ3" s="35">
        <v>70</v>
      </c>
      <c r="CA3" s="35">
        <v>71</v>
      </c>
      <c r="CB3" s="35">
        <v>72</v>
      </c>
      <c r="CC3" s="35">
        <v>73</v>
      </c>
      <c r="CD3" s="35">
        <v>74</v>
      </c>
      <c r="CE3" s="35">
        <v>75</v>
      </c>
      <c r="CF3" s="35">
        <v>76</v>
      </c>
      <c r="CG3" s="35">
        <v>77</v>
      </c>
      <c r="CH3" s="35">
        <v>78</v>
      </c>
      <c r="CI3" s="35">
        <v>79</v>
      </c>
      <c r="CJ3" s="35">
        <v>80</v>
      </c>
      <c r="CK3" s="35">
        <v>81</v>
      </c>
      <c r="CL3" s="35">
        <v>82</v>
      </c>
      <c r="CM3" s="35">
        <v>83</v>
      </c>
      <c r="CN3" s="35">
        <v>84</v>
      </c>
      <c r="CO3" s="35">
        <v>85</v>
      </c>
      <c r="CP3" s="35">
        <v>86</v>
      </c>
      <c r="CQ3" s="35">
        <v>87</v>
      </c>
      <c r="CR3" s="35">
        <v>88</v>
      </c>
      <c r="CS3" s="35">
        <v>89</v>
      </c>
      <c r="CT3" s="35">
        <v>90</v>
      </c>
      <c r="CU3" s="35">
        <v>91</v>
      </c>
      <c r="CV3" s="35">
        <v>92</v>
      </c>
      <c r="CW3" s="35">
        <v>93</v>
      </c>
      <c r="CX3" s="35">
        <v>94</v>
      </c>
      <c r="CY3" s="35">
        <v>95</v>
      </c>
      <c r="CZ3" s="35">
        <v>96</v>
      </c>
      <c r="DA3" s="35">
        <v>97</v>
      </c>
      <c r="DB3" s="35">
        <v>98</v>
      </c>
      <c r="DC3" s="35">
        <v>99</v>
      </c>
      <c r="DD3" s="35">
        <v>100</v>
      </c>
      <c r="DE3" s="37" t="s">
        <v>152</v>
      </c>
      <c r="DF3" s="37" t="s">
        <v>153</v>
      </c>
      <c r="DG3" s="10">
        <v>2008</v>
      </c>
      <c r="DH3" s="37" t="s">
        <v>154</v>
      </c>
      <c r="DI3" s="37" t="s">
        <v>155</v>
      </c>
      <c r="DJ3" s="37" t="s">
        <v>156</v>
      </c>
      <c r="DK3" s="37">
        <v>2011</v>
      </c>
      <c r="DL3" s="38" t="s">
        <v>157</v>
      </c>
      <c r="DM3" s="37" t="s">
        <v>158</v>
      </c>
      <c r="DN3" s="37" t="s">
        <v>159</v>
      </c>
      <c r="DO3" s="37" t="s">
        <v>160</v>
      </c>
    </row>
    <row r="4" spans="1:119" ht="24">
      <c r="A4" s="11" t="s">
        <v>166</v>
      </c>
      <c r="B4" s="11" t="s">
        <v>167</v>
      </c>
      <c r="C4" s="11">
        <v>1</v>
      </c>
      <c r="D4" s="11" t="s">
        <v>168</v>
      </c>
      <c r="E4" s="11" t="s">
        <v>169</v>
      </c>
      <c r="F4" s="11">
        <v>100</v>
      </c>
      <c r="G4" s="11">
        <v>25601</v>
      </c>
      <c r="H4" s="11" t="s">
        <v>170</v>
      </c>
      <c r="I4" s="11" t="s">
        <v>171</v>
      </c>
      <c r="J4" s="11" t="s">
        <v>172</v>
      </c>
      <c r="K4" s="11" t="s">
        <v>161</v>
      </c>
      <c r="L4" s="11" t="s">
        <v>173</v>
      </c>
      <c r="M4" s="11" t="s">
        <v>174</v>
      </c>
      <c r="N4" s="11"/>
      <c r="O4" s="11">
        <v>317754170</v>
      </c>
      <c r="P4" s="11" t="s">
        <v>175</v>
      </c>
      <c r="Q4" s="11"/>
      <c r="R4" s="11"/>
      <c r="S4" s="11"/>
      <c r="T4" s="11"/>
      <c r="U4" s="11"/>
      <c r="V4" s="11"/>
      <c r="W4" s="11">
        <v>2</v>
      </c>
      <c r="X4" s="11">
        <v>0</v>
      </c>
      <c r="Y4" s="11">
        <v>2</v>
      </c>
      <c r="Z4" s="11">
        <v>2</v>
      </c>
      <c r="AA4" s="11">
        <v>0</v>
      </c>
      <c r="AB4" s="11">
        <v>2</v>
      </c>
      <c r="AC4" s="13" t="str">
        <f t="shared" ref="AC4:AC29" si="0">IF(AB4&lt;=Y4,"A","N")</f>
        <v>A</v>
      </c>
      <c r="AD4" s="11">
        <v>1</v>
      </c>
      <c r="AE4" s="11">
        <v>1</v>
      </c>
      <c r="AF4" s="11">
        <v>2</v>
      </c>
      <c r="AG4" s="13" t="str">
        <f t="shared" ref="AG4:AG29" si="1">IF(AF4&lt;=Y4,"A","N")</f>
        <v>A</v>
      </c>
      <c r="AH4" s="11">
        <v>0</v>
      </c>
      <c r="AI4" s="11">
        <v>2</v>
      </c>
      <c r="AJ4" s="11">
        <v>0</v>
      </c>
      <c r="AK4" s="11">
        <v>0</v>
      </c>
      <c r="AL4" s="11">
        <v>2</v>
      </c>
      <c r="AM4" s="13" t="str">
        <f t="shared" ref="AM4:AM29" si="2">IF(AL4=Y4,"A","N")</f>
        <v>A</v>
      </c>
      <c r="AN4" s="11">
        <v>1</v>
      </c>
      <c r="AO4" s="11">
        <v>0</v>
      </c>
      <c r="AP4" s="11">
        <v>1</v>
      </c>
      <c r="AQ4" s="11">
        <v>2</v>
      </c>
      <c r="AR4" s="13" t="str">
        <f t="shared" ref="AR4:AR29" si="3">IF(AQ4=Y4,"A","N")</f>
        <v>A</v>
      </c>
      <c r="AS4" s="11">
        <v>0</v>
      </c>
      <c r="AT4" s="11">
        <v>0</v>
      </c>
      <c r="AU4" s="11">
        <v>0</v>
      </c>
      <c r="AV4" s="11">
        <v>2</v>
      </c>
      <c r="AW4" s="11">
        <v>0</v>
      </c>
      <c r="AX4" s="11">
        <v>0</v>
      </c>
      <c r="AY4" s="11">
        <v>2</v>
      </c>
      <c r="AZ4" s="13" t="str">
        <f t="shared" ref="AZ4:AZ29" si="4">IF(AY4=Y4,"A","N")</f>
        <v>A</v>
      </c>
      <c r="BA4" s="11">
        <v>1</v>
      </c>
      <c r="BB4" s="11">
        <v>0</v>
      </c>
      <c r="BC4" s="11">
        <v>2</v>
      </c>
      <c r="BD4" s="11">
        <v>1</v>
      </c>
      <c r="BE4" s="11">
        <v>0.75</v>
      </c>
      <c r="BF4" s="11">
        <v>0.75</v>
      </c>
      <c r="BG4" s="11">
        <v>0.25</v>
      </c>
      <c r="BH4" s="11">
        <v>0.25</v>
      </c>
      <c r="BI4" s="11">
        <v>2</v>
      </c>
      <c r="BJ4" s="13" t="str">
        <f t="shared" ref="BJ4:BJ29" si="5">IF(BI4=Z4,"A","N")</f>
        <v>A</v>
      </c>
      <c r="BK4" s="11">
        <v>0</v>
      </c>
      <c r="BL4" s="13" t="str">
        <f t="shared" ref="BL4:BL29" si="6">IF(BK4=AA4,"A","N")</f>
        <v>A</v>
      </c>
      <c r="BM4" s="11">
        <v>2</v>
      </c>
      <c r="BN4" s="13" t="str">
        <f t="shared" ref="BN4:BN29" si="7">IF(BM4=AB4,"A","N")</f>
        <v>A</v>
      </c>
      <c r="BO4" s="11">
        <v>1</v>
      </c>
      <c r="BP4" s="11">
        <v>1</v>
      </c>
      <c r="BQ4" s="11" t="s">
        <v>176</v>
      </c>
      <c r="BR4" s="11">
        <v>0</v>
      </c>
      <c r="BS4" s="11">
        <v>2</v>
      </c>
      <c r="BT4" s="11">
        <v>0</v>
      </c>
      <c r="BU4" s="11">
        <v>0</v>
      </c>
      <c r="BV4" s="11">
        <v>1</v>
      </c>
      <c r="BW4" s="11">
        <v>8</v>
      </c>
      <c r="BX4" s="11">
        <v>24</v>
      </c>
      <c r="BY4" s="11">
        <v>22</v>
      </c>
      <c r="BZ4" s="11">
        <v>0</v>
      </c>
      <c r="CA4" s="11">
        <v>0</v>
      </c>
      <c r="CB4" s="11">
        <v>0</v>
      </c>
      <c r="CC4" s="11"/>
      <c r="CD4" s="11">
        <v>0</v>
      </c>
      <c r="CE4" s="11"/>
      <c r="CF4" s="11">
        <v>2</v>
      </c>
      <c r="CG4" s="11">
        <v>0</v>
      </c>
      <c r="CH4" s="11">
        <v>0</v>
      </c>
      <c r="CI4" s="11">
        <v>0</v>
      </c>
      <c r="CJ4" s="11">
        <v>0</v>
      </c>
      <c r="CK4" s="11">
        <v>0</v>
      </c>
      <c r="CL4" s="11">
        <v>1</v>
      </c>
      <c r="CM4" s="11">
        <v>0</v>
      </c>
      <c r="CN4" s="11">
        <v>0</v>
      </c>
      <c r="CO4" s="11"/>
      <c r="CP4" s="11">
        <v>4</v>
      </c>
      <c r="CQ4" s="11">
        <v>9</v>
      </c>
      <c r="CR4" s="11"/>
      <c r="CS4" s="11">
        <v>57815</v>
      </c>
      <c r="CT4" s="14">
        <v>690.00658299999998</v>
      </c>
      <c r="CU4" s="11">
        <v>16541</v>
      </c>
      <c r="CV4" s="14">
        <v>46.870072999999998</v>
      </c>
      <c r="CW4" s="11">
        <v>7</v>
      </c>
      <c r="CX4" s="11">
        <v>3</v>
      </c>
      <c r="CY4" s="11">
        <v>51</v>
      </c>
      <c r="CZ4" s="11">
        <v>6</v>
      </c>
      <c r="DA4" s="11">
        <v>35</v>
      </c>
      <c r="DB4" s="11">
        <v>41</v>
      </c>
      <c r="DC4" s="14">
        <v>11.764705882352899</v>
      </c>
      <c r="DD4" s="15">
        <v>80.392156862745097</v>
      </c>
      <c r="DE4" s="16">
        <f t="shared" ref="DE4:DE29" si="8">BW4/Z4</f>
        <v>4</v>
      </c>
      <c r="DF4" s="16">
        <f t="shared" ref="DF4:DF29" si="9">BW4/BF4</f>
        <v>10.666666666666666</v>
      </c>
      <c r="DG4" s="17">
        <v>2</v>
      </c>
      <c r="DH4" s="20">
        <v>2</v>
      </c>
      <c r="DI4" s="18">
        <f t="shared" ref="DI4:DI29" si="10">DH4-DG4</f>
        <v>0</v>
      </c>
      <c r="DJ4" s="13">
        <v>41</v>
      </c>
      <c r="DK4" s="19">
        <v>96.073264245788508</v>
      </c>
      <c r="DL4" s="20">
        <v>51</v>
      </c>
      <c r="DM4" s="18">
        <v>2</v>
      </c>
      <c r="DN4" s="16">
        <f t="shared" ref="DN4:DN29" si="11">BW4/AB4</f>
        <v>4</v>
      </c>
      <c r="DO4" s="18">
        <v>3</v>
      </c>
    </row>
    <row r="5" spans="1:119" ht="36">
      <c r="A5" s="11" t="s">
        <v>166</v>
      </c>
      <c r="B5" s="11" t="s">
        <v>177</v>
      </c>
      <c r="C5" s="11">
        <v>1</v>
      </c>
      <c r="D5" s="11" t="s">
        <v>178</v>
      </c>
      <c r="E5" s="11" t="s">
        <v>179</v>
      </c>
      <c r="F5" s="11">
        <v>68</v>
      </c>
      <c r="G5" s="11">
        <v>26643</v>
      </c>
      <c r="H5" s="11" t="s">
        <v>180</v>
      </c>
      <c r="I5" s="11" t="s">
        <v>181</v>
      </c>
      <c r="J5" s="11" t="s">
        <v>182</v>
      </c>
      <c r="K5" s="11" t="s">
        <v>163</v>
      </c>
      <c r="L5" s="11" t="s">
        <v>183</v>
      </c>
      <c r="M5" s="11" t="s">
        <v>184</v>
      </c>
      <c r="N5" s="11"/>
      <c r="O5" s="11">
        <v>311654180</v>
      </c>
      <c r="P5" s="11" t="s">
        <v>185</v>
      </c>
      <c r="Q5" s="11"/>
      <c r="R5" s="11" t="s">
        <v>186</v>
      </c>
      <c r="S5" s="11" t="s">
        <v>187</v>
      </c>
      <c r="T5" s="11"/>
      <c r="U5" s="11">
        <v>311654139</v>
      </c>
      <c r="V5" s="11" t="s">
        <v>188</v>
      </c>
      <c r="W5" s="11">
        <v>5</v>
      </c>
      <c r="X5" s="11">
        <v>0</v>
      </c>
      <c r="Y5" s="11">
        <v>5</v>
      </c>
      <c r="Z5" s="11">
        <v>3.2</v>
      </c>
      <c r="AA5" s="11">
        <v>0</v>
      </c>
      <c r="AB5" s="11">
        <v>3.2</v>
      </c>
      <c r="AC5" s="13" t="str">
        <f t="shared" si="0"/>
        <v>A</v>
      </c>
      <c r="AD5" s="11">
        <v>3</v>
      </c>
      <c r="AE5" s="11">
        <v>2</v>
      </c>
      <c r="AF5" s="11">
        <v>5</v>
      </c>
      <c r="AG5" s="13" t="str">
        <f t="shared" si="1"/>
        <v>A</v>
      </c>
      <c r="AH5" s="11">
        <v>0</v>
      </c>
      <c r="AI5" s="11">
        <v>4</v>
      </c>
      <c r="AJ5" s="11">
        <v>0</v>
      </c>
      <c r="AK5" s="11">
        <v>1</v>
      </c>
      <c r="AL5" s="11">
        <v>5</v>
      </c>
      <c r="AM5" s="13" t="str">
        <f t="shared" si="2"/>
        <v>A</v>
      </c>
      <c r="AN5" s="11">
        <v>0</v>
      </c>
      <c r="AO5" s="11">
        <v>0</v>
      </c>
      <c r="AP5" s="11">
        <v>5</v>
      </c>
      <c r="AQ5" s="11">
        <v>5</v>
      </c>
      <c r="AR5" s="13" t="str">
        <f t="shared" si="3"/>
        <v>A</v>
      </c>
      <c r="AS5" s="11">
        <v>0</v>
      </c>
      <c r="AT5" s="11">
        <v>0</v>
      </c>
      <c r="AU5" s="11">
        <v>2</v>
      </c>
      <c r="AV5" s="11">
        <v>2</v>
      </c>
      <c r="AW5" s="11">
        <v>0</v>
      </c>
      <c r="AX5" s="11">
        <v>1</v>
      </c>
      <c r="AY5" s="11">
        <v>5</v>
      </c>
      <c r="AZ5" s="13" t="str">
        <f t="shared" si="4"/>
        <v>A</v>
      </c>
      <c r="BA5" s="11">
        <v>1</v>
      </c>
      <c r="BB5" s="11">
        <v>0</v>
      </c>
      <c r="BC5" s="11">
        <v>3</v>
      </c>
      <c r="BD5" s="11">
        <v>1</v>
      </c>
      <c r="BE5" s="11">
        <v>0.3</v>
      </c>
      <c r="BF5" s="11">
        <v>2</v>
      </c>
      <c r="BG5" s="11">
        <v>0.6</v>
      </c>
      <c r="BH5" s="11">
        <v>0.3</v>
      </c>
      <c r="BI5" s="11">
        <v>3.2</v>
      </c>
      <c r="BJ5" s="13" t="str">
        <f t="shared" si="5"/>
        <v>A</v>
      </c>
      <c r="BK5" s="11">
        <v>0</v>
      </c>
      <c r="BL5" s="13" t="str">
        <f t="shared" si="6"/>
        <v>A</v>
      </c>
      <c r="BM5" s="11">
        <v>3.2</v>
      </c>
      <c r="BN5" s="13" t="str">
        <f t="shared" si="7"/>
        <v>A</v>
      </c>
      <c r="BO5" s="11">
        <v>1</v>
      </c>
      <c r="BP5" s="11">
        <v>1</v>
      </c>
      <c r="BQ5" s="11" t="s">
        <v>189</v>
      </c>
      <c r="BR5" s="11">
        <v>0</v>
      </c>
      <c r="BS5" s="11">
        <v>5</v>
      </c>
      <c r="BT5" s="11">
        <v>2</v>
      </c>
      <c r="BU5" s="11">
        <v>0</v>
      </c>
      <c r="BV5" s="11">
        <v>1</v>
      </c>
      <c r="BW5" s="11">
        <v>26</v>
      </c>
      <c r="BX5" s="11">
        <v>49</v>
      </c>
      <c r="BY5" s="11">
        <v>269</v>
      </c>
      <c r="BZ5" s="11">
        <v>0</v>
      </c>
      <c r="CA5" s="11">
        <v>0</v>
      </c>
      <c r="CB5" s="11">
        <v>0</v>
      </c>
      <c r="CC5" s="11"/>
      <c r="CD5" s="11">
        <v>0</v>
      </c>
      <c r="CE5" s="11"/>
      <c r="CF5" s="11">
        <v>0</v>
      </c>
      <c r="CG5" s="11">
        <v>0</v>
      </c>
      <c r="CH5" s="11">
        <v>0</v>
      </c>
      <c r="CI5" s="11">
        <v>0</v>
      </c>
      <c r="CJ5" s="11">
        <v>0</v>
      </c>
      <c r="CK5" s="11">
        <v>0</v>
      </c>
      <c r="CL5" s="11">
        <v>0</v>
      </c>
      <c r="CM5" s="11">
        <v>0</v>
      </c>
      <c r="CN5" s="11">
        <v>1</v>
      </c>
      <c r="CO5" s="11">
        <v>102</v>
      </c>
      <c r="CP5" s="11">
        <v>0</v>
      </c>
      <c r="CQ5" s="11">
        <v>0</v>
      </c>
      <c r="CR5" s="11" t="s">
        <v>190</v>
      </c>
      <c r="CS5" s="11">
        <v>58157</v>
      </c>
      <c r="CT5" s="14">
        <v>415.688625</v>
      </c>
      <c r="CU5" s="11">
        <v>18919</v>
      </c>
      <c r="CV5" s="14">
        <v>31.250533000000001</v>
      </c>
      <c r="CW5" s="11">
        <v>3</v>
      </c>
      <c r="CX5" s="11">
        <v>1</v>
      </c>
      <c r="CY5" s="11">
        <v>48</v>
      </c>
      <c r="CZ5" s="11">
        <v>12</v>
      </c>
      <c r="DA5" s="11">
        <v>27</v>
      </c>
      <c r="DB5" s="11">
        <v>39</v>
      </c>
      <c r="DC5" s="14">
        <v>25</v>
      </c>
      <c r="DD5" s="15">
        <v>81.25</v>
      </c>
      <c r="DE5" s="16">
        <f t="shared" si="8"/>
        <v>8.125</v>
      </c>
      <c r="DF5" s="16">
        <f t="shared" si="9"/>
        <v>13</v>
      </c>
      <c r="DG5" s="17">
        <v>4</v>
      </c>
      <c r="DH5" s="20">
        <v>5</v>
      </c>
      <c r="DI5" s="18">
        <f t="shared" si="10"/>
        <v>1</v>
      </c>
      <c r="DJ5" s="13">
        <v>39</v>
      </c>
      <c r="DK5" s="19">
        <v>83.251081447335395</v>
      </c>
      <c r="DL5" s="20">
        <v>48</v>
      </c>
      <c r="DM5" s="18">
        <v>5</v>
      </c>
      <c r="DN5" s="16">
        <f t="shared" si="11"/>
        <v>8.125</v>
      </c>
      <c r="DO5" s="18">
        <v>5</v>
      </c>
    </row>
    <row r="6" spans="1:119" ht="60">
      <c r="A6" s="11" t="s">
        <v>166</v>
      </c>
      <c r="B6" s="11" t="s">
        <v>191</v>
      </c>
      <c r="C6" s="11">
        <v>1</v>
      </c>
      <c r="D6" s="11" t="s">
        <v>192</v>
      </c>
      <c r="E6" s="11" t="s">
        <v>169</v>
      </c>
      <c r="F6" s="11" t="s">
        <v>193</v>
      </c>
      <c r="G6" s="11">
        <v>25001</v>
      </c>
      <c r="H6" s="11" t="s">
        <v>194</v>
      </c>
      <c r="I6" s="11" t="s">
        <v>195</v>
      </c>
      <c r="J6" s="11" t="s">
        <v>196</v>
      </c>
      <c r="K6" s="11" t="s">
        <v>197</v>
      </c>
      <c r="L6" s="11" t="s">
        <v>198</v>
      </c>
      <c r="M6" s="11" t="s">
        <v>199</v>
      </c>
      <c r="N6" s="11"/>
      <c r="O6" s="11">
        <v>326909111</v>
      </c>
      <c r="P6" s="11" t="s">
        <v>200</v>
      </c>
      <c r="Q6" s="11" t="s">
        <v>197</v>
      </c>
      <c r="R6" s="11" t="s">
        <v>198</v>
      </c>
      <c r="S6" s="11" t="s">
        <v>199</v>
      </c>
      <c r="T6" s="11"/>
      <c r="U6" s="11">
        <v>326909111</v>
      </c>
      <c r="V6" s="11" t="s">
        <v>200</v>
      </c>
      <c r="W6" s="11">
        <v>3</v>
      </c>
      <c r="X6" s="11">
        <v>9</v>
      </c>
      <c r="Y6" s="11">
        <v>12</v>
      </c>
      <c r="Z6" s="11">
        <v>3</v>
      </c>
      <c r="AA6" s="11">
        <v>9</v>
      </c>
      <c r="AB6" s="11">
        <v>12</v>
      </c>
      <c r="AC6" s="13" t="str">
        <f t="shared" si="0"/>
        <v>A</v>
      </c>
      <c r="AD6" s="11"/>
      <c r="AE6" s="11">
        <v>3</v>
      </c>
      <c r="AF6" s="11">
        <v>3</v>
      </c>
      <c r="AG6" s="13" t="str">
        <f t="shared" si="1"/>
        <v>A</v>
      </c>
      <c r="AH6" s="11"/>
      <c r="AI6" s="11">
        <v>5</v>
      </c>
      <c r="AJ6" s="11">
        <v>2</v>
      </c>
      <c r="AK6" s="11">
        <v>5</v>
      </c>
      <c r="AL6" s="11">
        <v>12</v>
      </c>
      <c r="AM6" s="13" t="str">
        <f t="shared" si="2"/>
        <v>A</v>
      </c>
      <c r="AN6" s="11">
        <v>2</v>
      </c>
      <c r="AO6" s="11"/>
      <c r="AP6" s="11">
        <v>10</v>
      </c>
      <c r="AQ6" s="11">
        <v>12</v>
      </c>
      <c r="AR6" s="13" t="str">
        <f t="shared" si="3"/>
        <v>A</v>
      </c>
      <c r="AS6" s="11">
        <v>1</v>
      </c>
      <c r="AT6" s="11"/>
      <c r="AU6" s="11">
        <v>1</v>
      </c>
      <c r="AV6" s="11">
        <v>9</v>
      </c>
      <c r="AW6" s="11">
        <v>1</v>
      </c>
      <c r="AX6" s="11"/>
      <c r="AY6" s="11">
        <v>12</v>
      </c>
      <c r="AZ6" s="13" t="str">
        <f t="shared" si="4"/>
        <v>A</v>
      </c>
      <c r="BA6" s="11">
        <v>0</v>
      </c>
      <c r="BB6" s="11">
        <v>0</v>
      </c>
      <c r="BC6" s="11">
        <v>4</v>
      </c>
      <c r="BD6" s="11">
        <v>1</v>
      </c>
      <c r="BE6" s="11">
        <v>1</v>
      </c>
      <c r="BF6" s="11">
        <v>2</v>
      </c>
      <c r="BG6" s="11"/>
      <c r="BH6" s="11"/>
      <c r="BI6" s="11">
        <v>3</v>
      </c>
      <c r="BJ6" s="13" t="str">
        <f t="shared" si="5"/>
        <v>A</v>
      </c>
      <c r="BK6" s="11">
        <v>9</v>
      </c>
      <c r="BL6" s="13" t="str">
        <f t="shared" si="6"/>
        <v>A</v>
      </c>
      <c r="BM6" s="11">
        <v>12</v>
      </c>
      <c r="BN6" s="13" t="str">
        <f t="shared" si="7"/>
        <v>A</v>
      </c>
      <c r="BO6" s="11">
        <v>0</v>
      </c>
      <c r="BP6" s="11"/>
      <c r="BQ6" s="11"/>
      <c r="BR6" s="11"/>
      <c r="BS6" s="11">
        <v>4</v>
      </c>
      <c r="BT6" s="11">
        <v>1</v>
      </c>
      <c r="BU6" s="11">
        <v>10</v>
      </c>
      <c r="BV6" s="11">
        <v>1</v>
      </c>
      <c r="BW6" s="11">
        <v>11</v>
      </c>
      <c r="BX6" s="11">
        <v>1</v>
      </c>
      <c r="BY6" s="11">
        <v>500</v>
      </c>
      <c r="BZ6" s="11">
        <v>0</v>
      </c>
      <c r="CA6" s="11">
        <v>0</v>
      </c>
      <c r="CB6" s="11">
        <v>0</v>
      </c>
      <c r="CC6" s="11"/>
      <c r="CD6" s="11">
        <v>0</v>
      </c>
      <c r="CE6" s="11"/>
      <c r="CF6" s="11">
        <v>5</v>
      </c>
      <c r="CG6" s="11">
        <v>4</v>
      </c>
      <c r="CH6" s="11">
        <v>0</v>
      </c>
      <c r="CI6" s="11">
        <v>0</v>
      </c>
      <c r="CJ6" s="11">
        <v>0</v>
      </c>
      <c r="CK6" s="11">
        <v>0</v>
      </c>
      <c r="CL6" s="11">
        <v>0</v>
      </c>
      <c r="CM6" s="11">
        <v>0</v>
      </c>
      <c r="CN6" s="11">
        <v>4</v>
      </c>
      <c r="CO6" s="11" t="s">
        <v>201</v>
      </c>
      <c r="CP6" s="11">
        <v>3</v>
      </c>
      <c r="CQ6" s="11">
        <v>10</v>
      </c>
      <c r="CR6" s="11" t="s">
        <v>202</v>
      </c>
      <c r="CS6" s="11">
        <v>95579</v>
      </c>
      <c r="CT6" s="14">
        <v>378.12637599999999</v>
      </c>
      <c r="CU6" s="11">
        <v>17503</v>
      </c>
      <c r="CV6" s="14">
        <v>22.654843</v>
      </c>
      <c r="CW6" s="11">
        <v>6</v>
      </c>
      <c r="CX6" s="11">
        <v>4</v>
      </c>
      <c r="CY6" s="11">
        <v>58</v>
      </c>
      <c r="CZ6" s="11">
        <v>16</v>
      </c>
      <c r="DA6" s="11">
        <v>35</v>
      </c>
      <c r="DB6" s="11">
        <v>51</v>
      </c>
      <c r="DC6" s="14">
        <v>27.586206896551701</v>
      </c>
      <c r="DD6" s="15">
        <v>87.931034482758605</v>
      </c>
      <c r="DE6" s="16">
        <f t="shared" si="8"/>
        <v>3.6666666666666665</v>
      </c>
      <c r="DF6" s="16">
        <f t="shared" si="9"/>
        <v>5.5</v>
      </c>
      <c r="DG6" s="17"/>
      <c r="DH6" s="20">
        <v>12</v>
      </c>
      <c r="DI6" s="18">
        <v>0</v>
      </c>
      <c r="DJ6" s="13">
        <v>51</v>
      </c>
      <c r="DK6" s="19">
        <v>90.509791533791898</v>
      </c>
      <c r="DL6" s="20">
        <v>58</v>
      </c>
      <c r="DM6" s="18">
        <v>5</v>
      </c>
      <c r="DN6" s="16">
        <f t="shared" si="11"/>
        <v>0.91666666666666663</v>
      </c>
      <c r="DO6" s="18">
        <v>4</v>
      </c>
    </row>
    <row r="7" spans="1:119" ht="24">
      <c r="A7" s="11" t="s">
        <v>166</v>
      </c>
      <c r="B7" s="11" t="s">
        <v>203</v>
      </c>
      <c r="C7" s="11">
        <v>1</v>
      </c>
      <c r="D7" s="11" t="s">
        <v>204</v>
      </c>
      <c r="E7" s="11" t="s">
        <v>205</v>
      </c>
      <c r="F7" s="12" t="s">
        <v>206</v>
      </c>
      <c r="G7" s="11">
        <v>28601</v>
      </c>
      <c r="H7" s="11" t="s">
        <v>207</v>
      </c>
      <c r="I7" s="11" t="s">
        <v>208</v>
      </c>
      <c r="J7" s="11" t="s">
        <v>209</v>
      </c>
      <c r="K7" s="11"/>
      <c r="L7" s="11" t="s">
        <v>210</v>
      </c>
      <c r="M7" s="11" t="s">
        <v>211</v>
      </c>
      <c r="N7" s="11"/>
      <c r="O7" s="11">
        <v>327300220</v>
      </c>
      <c r="P7" s="11" t="s">
        <v>212</v>
      </c>
      <c r="Q7" s="11"/>
      <c r="R7" s="11" t="s">
        <v>213</v>
      </c>
      <c r="S7" s="11" t="s">
        <v>214</v>
      </c>
      <c r="T7" s="11"/>
      <c r="U7" s="11">
        <v>327300218</v>
      </c>
      <c r="V7" s="11" t="s">
        <v>215</v>
      </c>
      <c r="W7" s="11">
        <v>1</v>
      </c>
      <c r="X7" s="11">
        <v>0</v>
      </c>
      <c r="Y7" s="11">
        <v>1</v>
      </c>
      <c r="Z7" s="11">
        <v>1</v>
      </c>
      <c r="AA7" s="11">
        <v>0</v>
      </c>
      <c r="AB7" s="11">
        <v>1</v>
      </c>
      <c r="AC7" s="13" t="str">
        <f t="shared" si="0"/>
        <v>A</v>
      </c>
      <c r="AD7" s="11">
        <v>1</v>
      </c>
      <c r="AE7" s="11">
        <v>0</v>
      </c>
      <c r="AF7" s="11">
        <v>1</v>
      </c>
      <c r="AG7" s="13" t="str">
        <f t="shared" si="1"/>
        <v>A</v>
      </c>
      <c r="AH7" s="11">
        <v>0</v>
      </c>
      <c r="AI7" s="11">
        <v>1</v>
      </c>
      <c r="AJ7" s="11">
        <v>0</v>
      </c>
      <c r="AK7" s="11">
        <v>0</v>
      </c>
      <c r="AL7" s="11">
        <v>1</v>
      </c>
      <c r="AM7" s="13" t="str">
        <f t="shared" si="2"/>
        <v>A</v>
      </c>
      <c r="AN7" s="11">
        <v>0</v>
      </c>
      <c r="AO7" s="11">
        <v>0</v>
      </c>
      <c r="AP7" s="11">
        <v>1</v>
      </c>
      <c r="AQ7" s="11">
        <v>1</v>
      </c>
      <c r="AR7" s="13" t="str">
        <f t="shared" si="3"/>
        <v>A</v>
      </c>
      <c r="AS7" s="11">
        <v>0</v>
      </c>
      <c r="AT7" s="11">
        <v>0</v>
      </c>
      <c r="AU7" s="11">
        <v>1</v>
      </c>
      <c r="AV7" s="11">
        <v>0</v>
      </c>
      <c r="AW7" s="11">
        <v>0</v>
      </c>
      <c r="AX7" s="11">
        <v>0</v>
      </c>
      <c r="AY7" s="11">
        <v>1</v>
      </c>
      <c r="AZ7" s="13" t="str">
        <f t="shared" si="4"/>
        <v>A</v>
      </c>
      <c r="BA7" s="11">
        <v>0</v>
      </c>
      <c r="BB7" s="11">
        <v>0</v>
      </c>
      <c r="BC7" s="11">
        <v>5</v>
      </c>
      <c r="BD7" s="11">
        <v>0</v>
      </c>
      <c r="BE7" s="11">
        <v>0</v>
      </c>
      <c r="BF7" s="11">
        <v>1</v>
      </c>
      <c r="BG7" s="11">
        <v>0</v>
      </c>
      <c r="BH7" s="11">
        <v>0</v>
      </c>
      <c r="BI7" s="11">
        <v>1</v>
      </c>
      <c r="BJ7" s="13" t="str">
        <f t="shared" si="5"/>
        <v>A</v>
      </c>
      <c r="BK7" s="11">
        <v>0</v>
      </c>
      <c r="BL7" s="13" t="str">
        <f t="shared" si="6"/>
        <v>A</v>
      </c>
      <c r="BM7" s="11">
        <v>1</v>
      </c>
      <c r="BN7" s="13" t="str">
        <f t="shared" si="7"/>
        <v>A</v>
      </c>
      <c r="BO7" s="11">
        <v>0</v>
      </c>
      <c r="BP7" s="11">
        <v>0</v>
      </c>
      <c r="BQ7" s="11"/>
      <c r="BR7" s="11">
        <v>0</v>
      </c>
      <c r="BS7" s="11">
        <v>8</v>
      </c>
      <c r="BT7" s="11">
        <v>1</v>
      </c>
      <c r="BU7" s="11">
        <v>0</v>
      </c>
      <c r="BV7" s="11">
        <v>1</v>
      </c>
      <c r="BW7" s="11">
        <v>20</v>
      </c>
      <c r="BX7" s="11">
        <v>1</v>
      </c>
      <c r="BY7" s="11">
        <v>0</v>
      </c>
      <c r="BZ7" s="11">
        <v>0</v>
      </c>
      <c r="CA7" s="11">
        <v>0</v>
      </c>
      <c r="CB7" s="11">
        <v>0</v>
      </c>
      <c r="CC7" s="11"/>
      <c r="CD7" s="11">
        <v>0</v>
      </c>
      <c r="CE7" s="11"/>
      <c r="CF7" s="11">
        <v>0</v>
      </c>
      <c r="CG7" s="11">
        <v>0</v>
      </c>
      <c r="CH7" s="11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0</v>
      </c>
      <c r="CO7" s="11"/>
      <c r="CP7" s="11">
        <v>0</v>
      </c>
      <c r="CQ7" s="11">
        <v>0</v>
      </c>
      <c r="CR7" s="11"/>
      <c r="CS7" s="11">
        <v>25125</v>
      </c>
      <c r="CT7" s="14">
        <v>274.38325800000001</v>
      </c>
      <c r="CU7" s="11">
        <v>10138</v>
      </c>
      <c r="CV7" s="14">
        <v>26.495455</v>
      </c>
      <c r="CW7" s="11">
        <v>3</v>
      </c>
      <c r="CX7" s="11">
        <v>1</v>
      </c>
      <c r="CY7" s="11">
        <v>37</v>
      </c>
      <c r="CZ7" s="11">
        <v>6</v>
      </c>
      <c r="DA7" s="11">
        <v>17</v>
      </c>
      <c r="DB7" s="11">
        <v>23</v>
      </c>
      <c r="DC7" s="14">
        <v>16.2162162162162</v>
      </c>
      <c r="DD7" s="15">
        <v>62.162162162162197</v>
      </c>
      <c r="DE7" s="16">
        <f t="shared" si="8"/>
        <v>20</v>
      </c>
      <c r="DF7" s="16">
        <f t="shared" si="9"/>
        <v>20</v>
      </c>
      <c r="DG7" s="17">
        <v>1</v>
      </c>
      <c r="DH7" s="20">
        <v>1</v>
      </c>
      <c r="DI7" s="18">
        <f t="shared" si="10"/>
        <v>0</v>
      </c>
      <c r="DJ7" s="13">
        <v>23</v>
      </c>
      <c r="DK7" s="19">
        <v>83.485528382197288</v>
      </c>
      <c r="DL7" s="20">
        <v>37</v>
      </c>
      <c r="DM7" s="18">
        <v>3</v>
      </c>
      <c r="DN7" s="16">
        <f t="shared" si="11"/>
        <v>20</v>
      </c>
      <c r="DO7" s="18">
        <v>1</v>
      </c>
    </row>
    <row r="8" spans="1:119" ht="48">
      <c r="A8" s="11" t="s">
        <v>166</v>
      </c>
      <c r="B8" s="11" t="s">
        <v>216</v>
      </c>
      <c r="C8" s="11">
        <v>1</v>
      </c>
      <c r="D8" s="11" t="s">
        <v>217</v>
      </c>
      <c r="E8" s="11" t="s">
        <v>218</v>
      </c>
      <c r="F8" s="11">
        <v>1209</v>
      </c>
      <c r="G8" s="11">
        <v>25228</v>
      </c>
      <c r="H8" s="11" t="s">
        <v>219</v>
      </c>
      <c r="I8" s="11" t="s">
        <v>220</v>
      </c>
      <c r="J8" s="11" t="s">
        <v>221</v>
      </c>
      <c r="K8" s="11" t="s">
        <v>161</v>
      </c>
      <c r="L8" s="11" t="s">
        <v>222</v>
      </c>
      <c r="M8" s="11" t="s">
        <v>223</v>
      </c>
      <c r="N8" s="11" t="s">
        <v>165</v>
      </c>
      <c r="O8" s="11">
        <v>221982511</v>
      </c>
      <c r="P8" s="11" t="s">
        <v>224</v>
      </c>
      <c r="Q8" s="11" t="s">
        <v>165</v>
      </c>
      <c r="R8" s="11" t="s">
        <v>165</v>
      </c>
      <c r="S8" s="11" t="s">
        <v>165</v>
      </c>
      <c r="T8" s="11" t="s">
        <v>165</v>
      </c>
      <c r="U8" s="11" t="s">
        <v>165</v>
      </c>
      <c r="V8" s="11" t="s">
        <v>165</v>
      </c>
      <c r="W8" s="11">
        <v>2</v>
      </c>
      <c r="X8" s="11">
        <v>3</v>
      </c>
      <c r="Y8" s="11">
        <v>5</v>
      </c>
      <c r="Z8" s="11">
        <v>1.75</v>
      </c>
      <c r="AA8" s="11">
        <v>2.5</v>
      </c>
      <c r="AB8" s="11">
        <v>4.25</v>
      </c>
      <c r="AC8" s="13" t="str">
        <f t="shared" si="0"/>
        <v>A</v>
      </c>
      <c r="AD8" s="11">
        <v>2</v>
      </c>
      <c r="AE8" s="11">
        <v>1</v>
      </c>
      <c r="AF8" s="11">
        <v>3</v>
      </c>
      <c r="AG8" s="13" t="str">
        <f t="shared" si="1"/>
        <v>A</v>
      </c>
      <c r="AH8" s="11">
        <v>0</v>
      </c>
      <c r="AI8" s="11">
        <v>0</v>
      </c>
      <c r="AJ8" s="11">
        <v>1</v>
      </c>
      <c r="AK8" s="11">
        <v>4</v>
      </c>
      <c r="AL8" s="11">
        <v>5</v>
      </c>
      <c r="AM8" s="13" t="str">
        <f t="shared" si="2"/>
        <v>A</v>
      </c>
      <c r="AN8" s="11">
        <v>3</v>
      </c>
      <c r="AO8" s="11">
        <v>2</v>
      </c>
      <c r="AP8" s="11">
        <v>0</v>
      </c>
      <c r="AQ8" s="11">
        <v>5</v>
      </c>
      <c r="AR8" s="13" t="str">
        <f t="shared" si="3"/>
        <v>A</v>
      </c>
      <c r="AS8" s="11">
        <v>0</v>
      </c>
      <c r="AT8" s="11">
        <v>0</v>
      </c>
      <c r="AU8" s="11">
        <v>0</v>
      </c>
      <c r="AV8" s="11">
        <v>4</v>
      </c>
      <c r="AW8" s="11">
        <v>1</v>
      </c>
      <c r="AX8" s="11">
        <v>0</v>
      </c>
      <c r="AY8" s="11">
        <v>5</v>
      </c>
      <c r="AZ8" s="13" t="str">
        <f t="shared" si="4"/>
        <v>A</v>
      </c>
      <c r="BA8" s="11">
        <v>1</v>
      </c>
      <c r="BB8" s="11">
        <v>0</v>
      </c>
      <c r="BC8" s="11">
        <v>2</v>
      </c>
      <c r="BD8" s="11">
        <v>1</v>
      </c>
      <c r="BE8" s="11">
        <v>0.2</v>
      </c>
      <c r="BF8" s="11">
        <v>1.4</v>
      </c>
      <c r="BG8" s="11">
        <v>0.1</v>
      </c>
      <c r="BH8" s="11">
        <v>0.05</v>
      </c>
      <c r="BI8" s="11">
        <v>1.75</v>
      </c>
      <c r="BJ8" s="13" t="str">
        <f t="shared" si="5"/>
        <v>A</v>
      </c>
      <c r="BK8" s="11">
        <v>2.5</v>
      </c>
      <c r="BL8" s="13" t="str">
        <f t="shared" si="6"/>
        <v>A</v>
      </c>
      <c r="BM8" s="11">
        <v>4.25</v>
      </c>
      <c r="BN8" s="13" t="str">
        <f t="shared" si="7"/>
        <v>A</v>
      </c>
      <c r="BO8" s="11">
        <v>0</v>
      </c>
      <c r="BP8" s="11">
        <v>0</v>
      </c>
      <c r="BQ8" s="11" t="s">
        <v>165</v>
      </c>
      <c r="BR8" s="11">
        <v>0</v>
      </c>
      <c r="BS8" s="11">
        <v>16</v>
      </c>
      <c r="BT8" s="11">
        <v>24</v>
      </c>
      <c r="BU8" s="11">
        <v>1</v>
      </c>
      <c r="BV8" s="11">
        <v>1</v>
      </c>
      <c r="BW8" s="11">
        <v>49</v>
      </c>
      <c r="BX8" s="11">
        <v>2</v>
      </c>
      <c r="BY8" s="11">
        <v>80</v>
      </c>
      <c r="BZ8" s="11">
        <v>0</v>
      </c>
      <c r="CA8" s="11">
        <v>0</v>
      </c>
      <c r="CB8" s="11">
        <v>0</v>
      </c>
      <c r="CC8" s="11" t="s">
        <v>165</v>
      </c>
      <c r="CD8" s="11">
        <v>0</v>
      </c>
      <c r="CE8" s="11" t="s">
        <v>165</v>
      </c>
      <c r="CF8" s="11">
        <v>3</v>
      </c>
      <c r="CG8" s="11">
        <v>3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6</v>
      </c>
      <c r="CO8" s="11" t="s">
        <v>225</v>
      </c>
      <c r="CP8" s="11">
        <v>7</v>
      </c>
      <c r="CQ8" s="11">
        <v>27</v>
      </c>
      <c r="CR8" s="11" t="s">
        <v>226</v>
      </c>
      <c r="CS8" s="11">
        <v>128326</v>
      </c>
      <c r="CT8" s="14">
        <v>580.33270700000003</v>
      </c>
      <c r="CU8" s="11">
        <v>6570</v>
      </c>
      <c r="CV8" s="14">
        <v>9.0587560000000007</v>
      </c>
      <c r="CW8" s="11">
        <v>14</v>
      </c>
      <c r="CX8" s="11">
        <v>6</v>
      </c>
      <c r="CY8" s="11">
        <v>79</v>
      </c>
      <c r="CZ8" s="11">
        <v>14</v>
      </c>
      <c r="DA8" s="11">
        <v>57</v>
      </c>
      <c r="DB8" s="11">
        <v>71</v>
      </c>
      <c r="DC8" s="14">
        <v>17.721518987341799</v>
      </c>
      <c r="DD8" s="15">
        <v>89.873417721519004</v>
      </c>
      <c r="DE8" s="16">
        <f t="shared" si="8"/>
        <v>28</v>
      </c>
      <c r="DF8" s="16">
        <f t="shared" si="9"/>
        <v>35</v>
      </c>
      <c r="DG8" s="17">
        <v>4</v>
      </c>
      <c r="DH8" s="20">
        <v>5</v>
      </c>
      <c r="DI8" s="18">
        <f t="shared" si="10"/>
        <v>1</v>
      </c>
      <c r="DJ8" s="13">
        <v>71</v>
      </c>
      <c r="DK8" s="19">
        <v>93.088652756799092</v>
      </c>
      <c r="DL8" s="20">
        <v>79</v>
      </c>
      <c r="DM8" s="18">
        <v>5</v>
      </c>
      <c r="DN8" s="16">
        <f t="shared" si="11"/>
        <v>11.529411764705882</v>
      </c>
      <c r="DO8" s="18">
        <v>5</v>
      </c>
    </row>
    <row r="9" spans="1:119" ht="24">
      <c r="A9" s="11" t="s">
        <v>166</v>
      </c>
      <c r="B9" s="11" t="s">
        <v>227</v>
      </c>
      <c r="C9" s="11">
        <v>1</v>
      </c>
      <c r="D9" s="11" t="s">
        <v>228</v>
      </c>
      <c r="E9" s="11" t="s">
        <v>229</v>
      </c>
      <c r="F9" s="11">
        <v>70</v>
      </c>
      <c r="G9" s="11">
        <v>28224</v>
      </c>
      <c r="H9" s="11" t="s">
        <v>230</v>
      </c>
      <c r="I9" s="11" t="s">
        <v>231</v>
      </c>
      <c r="J9" s="11" t="s">
        <v>232</v>
      </c>
      <c r="K9" s="11" t="s">
        <v>161</v>
      </c>
      <c r="L9" s="11" t="s">
        <v>233</v>
      </c>
      <c r="M9" s="11" t="s">
        <v>234</v>
      </c>
      <c r="N9" s="11"/>
      <c r="O9" s="11">
        <v>321612131</v>
      </c>
      <c r="P9" s="11" t="s">
        <v>235</v>
      </c>
      <c r="Q9" s="11" t="s">
        <v>161</v>
      </c>
      <c r="R9" s="11" t="s">
        <v>233</v>
      </c>
      <c r="S9" s="11" t="s">
        <v>234</v>
      </c>
      <c r="T9" s="11"/>
      <c r="U9" s="11">
        <v>321612131</v>
      </c>
      <c r="V9" s="11" t="s">
        <v>235</v>
      </c>
      <c r="W9" s="11">
        <v>2</v>
      </c>
      <c r="X9" s="11">
        <v>1</v>
      </c>
      <c r="Y9" s="11">
        <v>3</v>
      </c>
      <c r="Z9" s="11">
        <v>1.5</v>
      </c>
      <c r="AA9" s="11">
        <v>0.2</v>
      </c>
      <c r="AB9" s="11">
        <v>1.7</v>
      </c>
      <c r="AC9" s="13" t="str">
        <f t="shared" si="0"/>
        <v>A</v>
      </c>
      <c r="AD9" s="11">
        <v>1</v>
      </c>
      <c r="AE9" s="11">
        <v>1</v>
      </c>
      <c r="AF9" s="11">
        <v>2</v>
      </c>
      <c r="AG9" s="13" t="str">
        <f t="shared" si="1"/>
        <v>A</v>
      </c>
      <c r="AH9" s="11">
        <v>0</v>
      </c>
      <c r="AI9" s="11">
        <v>1</v>
      </c>
      <c r="AJ9" s="11">
        <v>0</v>
      </c>
      <c r="AK9" s="11">
        <v>2</v>
      </c>
      <c r="AL9" s="11">
        <v>3</v>
      </c>
      <c r="AM9" s="13" t="str">
        <f t="shared" si="2"/>
        <v>A</v>
      </c>
      <c r="AN9" s="11">
        <v>2</v>
      </c>
      <c r="AO9" s="11">
        <v>0</v>
      </c>
      <c r="AP9" s="11">
        <v>1</v>
      </c>
      <c r="AQ9" s="11">
        <v>3</v>
      </c>
      <c r="AR9" s="13" t="str">
        <f t="shared" si="3"/>
        <v>A</v>
      </c>
      <c r="AS9" s="11">
        <v>0</v>
      </c>
      <c r="AT9" s="11">
        <v>0</v>
      </c>
      <c r="AU9" s="11">
        <v>1</v>
      </c>
      <c r="AV9" s="11">
        <v>1</v>
      </c>
      <c r="AW9" s="11">
        <v>1</v>
      </c>
      <c r="AX9" s="11">
        <v>0</v>
      </c>
      <c r="AY9" s="11">
        <v>3</v>
      </c>
      <c r="AZ9" s="13" t="str">
        <f t="shared" si="4"/>
        <v>A</v>
      </c>
      <c r="BA9" s="11">
        <v>1</v>
      </c>
      <c r="BB9" s="11">
        <v>1</v>
      </c>
      <c r="BC9" s="11">
        <v>3</v>
      </c>
      <c r="BD9" s="11">
        <v>1</v>
      </c>
      <c r="BE9" s="11">
        <v>0.2</v>
      </c>
      <c r="BF9" s="11">
        <v>1</v>
      </c>
      <c r="BG9" s="11">
        <v>0.2</v>
      </c>
      <c r="BH9" s="11">
        <v>0.1</v>
      </c>
      <c r="BI9" s="11">
        <v>1.5</v>
      </c>
      <c r="BJ9" s="13" t="str">
        <f t="shared" si="5"/>
        <v>A</v>
      </c>
      <c r="BK9" s="11">
        <v>0.2</v>
      </c>
      <c r="BL9" s="13" t="str">
        <f t="shared" si="6"/>
        <v>A</v>
      </c>
      <c r="BM9" s="11">
        <v>1.7</v>
      </c>
      <c r="BN9" s="13" t="str">
        <f t="shared" si="7"/>
        <v>A</v>
      </c>
      <c r="BO9" s="11">
        <v>1</v>
      </c>
      <c r="BP9" s="11">
        <v>4</v>
      </c>
      <c r="BQ9" s="11" t="s">
        <v>236</v>
      </c>
      <c r="BR9" s="11">
        <v>0</v>
      </c>
      <c r="BS9" s="11">
        <v>6</v>
      </c>
      <c r="BT9" s="11">
        <v>0</v>
      </c>
      <c r="BU9" s="11">
        <v>0</v>
      </c>
      <c r="BV9" s="11">
        <v>1</v>
      </c>
      <c r="BW9" s="11">
        <v>7</v>
      </c>
      <c r="BX9" s="11">
        <v>37</v>
      </c>
      <c r="BY9" s="11">
        <v>11</v>
      </c>
      <c r="BZ9" s="11">
        <v>0</v>
      </c>
      <c r="CA9" s="11">
        <v>0</v>
      </c>
      <c r="CB9" s="11">
        <v>0</v>
      </c>
      <c r="CC9" s="11"/>
      <c r="CD9" s="11">
        <v>0</v>
      </c>
      <c r="CE9" s="11"/>
      <c r="CF9" s="11">
        <v>8</v>
      </c>
      <c r="CG9" s="11">
        <v>7</v>
      </c>
      <c r="CH9" s="11">
        <v>1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/>
      <c r="CP9" s="11">
        <v>3</v>
      </c>
      <c r="CQ9" s="11">
        <v>4</v>
      </c>
      <c r="CR9" s="11"/>
      <c r="CS9" s="11">
        <v>19545</v>
      </c>
      <c r="CT9" s="14">
        <v>184.499416</v>
      </c>
      <c r="CU9" s="11">
        <v>6839</v>
      </c>
      <c r="CV9" s="14">
        <v>19.697779000000001</v>
      </c>
      <c r="CW9" s="11">
        <v>1</v>
      </c>
      <c r="CX9" s="11">
        <v>1</v>
      </c>
      <c r="CY9" s="11">
        <v>24</v>
      </c>
      <c r="CZ9" s="11">
        <v>3</v>
      </c>
      <c r="DA9" s="11">
        <v>14</v>
      </c>
      <c r="DB9" s="11">
        <v>17</v>
      </c>
      <c r="DC9" s="14">
        <v>12.5</v>
      </c>
      <c r="DD9" s="15">
        <v>70.8333333333333</v>
      </c>
      <c r="DE9" s="16">
        <f t="shared" si="8"/>
        <v>4.666666666666667</v>
      </c>
      <c r="DF9" s="16">
        <f t="shared" si="9"/>
        <v>7</v>
      </c>
      <c r="DG9" s="17">
        <v>2</v>
      </c>
      <c r="DH9" s="20">
        <v>3</v>
      </c>
      <c r="DI9" s="18">
        <f t="shared" si="10"/>
        <v>1</v>
      </c>
      <c r="DJ9" s="13">
        <v>17</v>
      </c>
      <c r="DK9" s="19">
        <v>63.028566382521653</v>
      </c>
      <c r="DL9" s="20">
        <v>24</v>
      </c>
      <c r="DM9" s="18">
        <v>3</v>
      </c>
      <c r="DN9" s="16">
        <f t="shared" si="11"/>
        <v>4.1176470588235299</v>
      </c>
      <c r="DO9" s="18">
        <v>3</v>
      </c>
    </row>
    <row r="10" spans="1:119" ht="24">
      <c r="A10" s="11" t="s">
        <v>166</v>
      </c>
      <c r="B10" s="11" t="s">
        <v>237</v>
      </c>
      <c r="C10" s="11">
        <v>1</v>
      </c>
      <c r="D10" s="11" t="s">
        <v>238</v>
      </c>
      <c r="E10" s="11" t="s">
        <v>239</v>
      </c>
      <c r="F10" s="11">
        <v>119</v>
      </c>
      <c r="G10" s="11">
        <v>26301</v>
      </c>
      <c r="H10" s="11" t="s">
        <v>240</v>
      </c>
      <c r="I10" s="11" t="s">
        <v>241</v>
      </c>
      <c r="J10" s="11" t="s">
        <v>242</v>
      </c>
      <c r="K10" s="11" t="s">
        <v>161</v>
      </c>
      <c r="L10" s="11" t="s">
        <v>243</v>
      </c>
      <c r="M10" s="11" t="s">
        <v>244</v>
      </c>
      <c r="N10" s="11"/>
      <c r="O10" s="11">
        <v>318533330</v>
      </c>
      <c r="P10" s="11" t="s">
        <v>245</v>
      </c>
      <c r="Q10" s="11" t="s">
        <v>246</v>
      </c>
      <c r="R10" s="11" t="s">
        <v>247</v>
      </c>
      <c r="S10" s="11" t="s">
        <v>248</v>
      </c>
      <c r="T10" s="11"/>
      <c r="U10" s="11">
        <v>318533336</v>
      </c>
      <c r="V10" s="11" t="s">
        <v>249</v>
      </c>
      <c r="W10" s="11">
        <v>2</v>
      </c>
      <c r="X10" s="11">
        <v>1</v>
      </c>
      <c r="Y10" s="11">
        <v>3</v>
      </c>
      <c r="Z10" s="11">
        <v>2</v>
      </c>
      <c r="AA10" s="11">
        <v>0.3</v>
      </c>
      <c r="AB10" s="11">
        <v>2.2999999999999998</v>
      </c>
      <c r="AC10" s="13" t="str">
        <f t="shared" si="0"/>
        <v>A</v>
      </c>
      <c r="AD10" s="11">
        <v>2</v>
      </c>
      <c r="AE10" s="11">
        <v>1</v>
      </c>
      <c r="AF10" s="11">
        <v>3</v>
      </c>
      <c r="AG10" s="13" t="str">
        <f t="shared" si="1"/>
        <v>A</v>
      </c>
      <c r="AH10" s="11">
        <v>0</v>
      </c>
      <c r="AI10" s="11">
        <v>0</v>
      </c>
      <c r="AJ10" s="11">
        <v>1</v>
      </c>
      <c r="AK10" s="11">
        <v>2</v>
      </c>
      <c r="AL10" s="11">
        <v>3</v>
      </c>
      <c r="AM10" s="13" t="str">
        <f t="shared" si="2"/>
        <v>A</v>
      </c>
      <c r="AN10" s="11">
        <v>1</v>
      </c>
      <c r="AO10" s="11">
        <v>1</v>
      </c>
      <c r="AP10" s="11">
        <v>1</v>
      </c>
      <c r="AQ10" s="11">
        <v>3</v>
      </c>
      <c r="AR10" s="13" t="str">
        <f t="shared" si="3"/>
        <v>A</v>
      </c>
      <c r="AS10" s="11">
        <v>0</v>
      </c>
      <c r="AT10" s="11">
        <v>0</v>
      </c>
      <c r="AU10" s="11">
        <v>1</v>
      </c>
      <c r="AV10" s="11">
        <v>1</v>
      </c>
      <c r="AW10" s="11">
        <v>0</v>
      </c>
      <c r="AX10" s="11">
        <v>1</v>
      </c>
      <c r="AY10" s="11">
        <v>3</v>
      </c>
      <c r="AZ10" s="13" t="str">
        <f t="shared" si="4"/>
        <v>A</v>
      </c>
      <c r="BA10" s="11">
        <v>1</v>
      </c>
      <c r="BB10" s="11">
        <v>0</v>
      </c>
      <c r="BC10" s="11">
        <v>2</v>
      </c>
      <c r="BD10" s="11">
        <v>1</v>
      </c>
      <c r="BE10" s="11">
        <v>0.3</v>
      </c>
      <c r="BF10" s="11">
        <v>1.5</v>
      </c>
      <c r="BG10" s="11">
        <v>0.1</v>
      </c>
      <c r="BH10" s="11">
        <v>0.1</v>
      </c>
      <c r="BI10" s="11">
        <v>2</v>
      </c>
      <c r="BJ10" s="13" t="str">
        <f t="shared" si="5"/>
        <v>A</v>
      </c>
      <c r="BK10" s="11">
        <v>0.3</v>
      </c>
      <c r="BL10" s="13" t="str">
        <f t="shared" si="6"/>
        <v>A</v>
      </c>
      <c r="BM10" s="11">
        <v>2.2999999999999998</v>
      </c>
      <c r="BN10" s="13" t="str">
        <f t="shared" si="7"/>
        <v>A</v>
      </c>
      <c r="BO10" s="11">
        <v>1</v>
      </c>
      <c r="BP10" s="11">
        <v>4</v>
      </c>
      <c r="BQ10" s="11" t="s">
        <v>250</v>
      </c>
      <c r="BR10" s="11">
        <v>0</v>
      </c>
      <c r="BS10" s="11">
        <v>11</v>
      </c>
      <c r="BT10" s="11">
        <v>0</v>
      </c>
      <c r="BU10" s="11">
        <v>3</v>
      </c>
      <c r="BV10" s="11">
        <v>1</v>
      </c>
      <c r="BW10" s="11">
        <v>11</v>
      </c>
      <c r="BX10" s="11">
        <v>8</v>
      </c>
      <c r="BY10" s="11">
        <v>1</v>
      </c>
      <c r="BZ10" s="11">
        <v>1</v>
      </c>
      <c r="CA10" s="11">
        <v>0</v>
      </c>
      <c r="CB10" s="11">
        <v>0</v>
      </c>
      <c r="CC10" s="11"/>
      <c r="CD10" s="11">
        <v>0</v>
      </c>
      <c r="CE10" s="11"/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2</v>
      </c>
      <c r="CO10" s="11" t="s">
        <v>251</v>
      </c>
      <c r="CP10" s="11">
        <v>0</v>
      </c>
      <c r="CQ10" s="11">
        <v>0</v>
      </c>
      <c r="CR10" s="11" t="s">
        <v>252</v>
      </c>
      <c r="CS10" s="11">
        <v>21536</v>
      </c>
      <c r="CT10" s="14">
        <v>318.44775199999998</v>
      </c>
      <c r="CU10" s="11">
        <v>8755</v>
      </c>
      <c r="CV10" s="14">
        <v>53.418425999999997</v>
      </c>
      <c r="CW10" s="11">
        <v>2</v>
      </c>
      <c r="CX10" s="11">
        <v>1</v>
      </c>
      <c r="CY10" s="11">
        <v>24</v>
      </c>
      <c r="CZ10" s="11">
        <v>7</v>
      </c>
      <c r="DA10" s="11">
        <v>14</v>
      </c>
      <c r="DB10" s="11">
        <v>21</v>
      </c>
      <c r="DC10" s="14">
        <v>29.1666666666667</v>
      </c>
      <c r="DD10" s="15">
        <v>87.5</v>
      </c>
      <c r="DE10" s="16">
        <f t="shared" si="8"/>
        <v>5.5</v>
      </c>
      <c r="DF10" s="16">
        <f t="shared" si="9"/>
        <v>7.333333333333333</v>
      </c>
      <c r="DG10" s="17">
        <v>1</v>
      </c>
      <c r="DH10" s="20">
        <v>3</v>
      </c>
      <c r="DI10" s="18">
        <f t="shared" si="10"/>
        <v>2</v>
      </c>
      <c r="DJ10" s="13">
        <v>21</v>
      </c>
      <c r="DK10" s="19">
        <v>98.591966987551402</v>
      </c>
      <c r="DL10" s="20">
        <v>24</v>
      </c>
      <c r="DM10" s="18">
        <v>5</v>
      </c>
      <c r="DN10" s="16">
        <f t="shared" si="11"/>
        <v>4.7826086956521747</v>
      </c>
      <c r="DO10" s="18">
        <v>4</v>
      </c>
    </row>
    <row r="11" spans="1:119" ht="24">
      <c r="A11" s="11" t="s">
        <v>166</v>
      </c>
      <c r="B11" s="11" t="s">
        <v>253</v>
      </c>
      <c r="C11" s="11">
        <v>1</v>
      </c>
      <c r="D11" s="11" t="s">
        <v>254</v>
      </c>
      <c r="E11" s="11" t="s">
        <v>255</v>
      </c>
      <c r="F11" s="11">
        <v>2</v>
      </c>
      <c r="G11" s="11">
        <v>26801</v>
      </c>
      <c r="H11" s="11" t="s">
        <v>256</v>
      </c>
      <c r="I11" s="11" t="s">
        <v>257</v>
      </c>
      <c r="J11" s="11" t="s">
        <v>258</v>
      </c>
      <c r="K11" s="11" t="s">
        <v>161</v>
      </c>
      <c r="L11" s="11" t="s">
        <v>259</v>
      </c>
      <c r="M11" s="11" t="s">
        <v>260</v>
      </c>
      <c r="N11" s="11"/>
      <c r="O11" s="11">
        <v>311545324</v>
      </c>
      <c r="P11" s="11" t="s">
        <v>261</v>
      </c>
      <c r="Q11" s="11" t="s">
        <v>161</v>
      </c>
      <c r="R11" s="11" t="s">
        <v>162</v>
      </c>
      <c r="S11" s="11" t="s">
        <v>262</v>
      </c>
      <c r="T11" s="11"/>
      <c r="U11" s="11">
        <v>311545372</v>
      </c>
      <c r="V11" s="11" t="s">
        <v>263</v>
      </c>
      <c r="W11" s="11">
        <v>1</v>
      </c>
      <c r="X11" s="11">
        <v>1</v>
      </c>
      <c r="Y11" s="11">
        <v>2</v>
      </c>
      <c r="Z11" s="11">
        <v>1</v>
      </c>
      <c r="AA11" s="11">
        <v>0.5</v>
      </c>
      <c r="AB11" s="11">
        <v>1.5</v>
      </c>
      <c r="AC11" s="13" t="str">
        <f t="shared" si="0"/>
        <v>A</v>
      </c>
      <c r="AD11" s="11">
        <v>0</v>
      </c>
      <c r="AE11" s="11">
        <v>1</v>
      </c>
      <c r="AF11" s="11">
        <v>1</v>
      </c>
      <c r="AG11" s="13" t="str">
        <f t="shared" si="1"/>
        <v>A</v>
      </c>
      <c r="AH11" s="11">
        <v>0</v>
      </c>
      <c r="AI11" s="11">
        <v>1</v>
      </c>
      <c r="AJ11" s="11">
        <v>0</v>
      </c>
      <c r="AK11" s="11">
        <v>1</v>
      </c>
      <c r="AL11" s="11">
        <v>2</v>
      </c>
      <c r="AM11" s="13" t="str">
        <f t="shared" si="2"/>
        <v>A</v>
      </c>
      <c r="AN11" s="11">
        <v>0</v>
      </c>
      <c r="AO11" s="11">
        <v>1</v>
      </c>
      <c r="AP11" s="11">
        <v>1</v>
      </c>
      <c r="AQ11" s="11">
        <v>2</v>
      </c>
      <c r="AR11" s="13" t="str">
        <f t="shared" si="3"/>
        <v>A</v>
      </c>
      <c r="AS11" s="11">
        <v>0</v>
      </c>
      <c r="AT11" s="11">
        <v>0</v>
      </c>
      <c r="AU11" s="11">
        <v>1</v>
      </c>
      <c r="AV11" s="11">
        <v>1</v>
      </c>
      <c r="AW11" s="11">
        <v>0</v>
      </c>
      <c r="AX11" s="11">
        <v>0</v>
      </c>
      <c r="AY11" s="11">
        <v>2</v>
      </c>
      <c r="AZ11" s="13" t="str">
        <f t="shared" si="4"/>
        <v>A</v>
      </c>
      <c r="BA11" s="11">
        <v>1</v>
      </c>
      <c r="BB11" s="11">
        <v>0</v>
      </c>
      <c r="BC11" s="11">
        <v>1</v>
      </c>
      <c r="BD11" s="11">
        <v>1</v>
      </c>
      <c r="BE11" s="11">
        <v>0.1</v>
      </c>
      <c r="BF11" s="11">
        <v>0.8</v>
      </c>
      <c r="BG11" s="11">
        <v>0</v>
      </c>
      <c r="BH11" s="11">
        <v>0.1</v>
      </c>
      <c r="BI11" s="11">
        <v>1</v>
      </c>
      <c r="BJ11" s="13" t="str">
        <f t="shared" si="5"/>
        <v>A</v>
      </c>
      <c r="BK11" s="11">
        <v>0.5</v>
      </c>
      <c r="BL11" s="13" t="str">
        <f t="shared" si="6"/>
        <v>A</v>
      </c>
      <c r="BM11" s="11">
        <v>1.5</v>
      </c>
      <c r="BN11" s="13" t="str">
        <f t="shared" si="7"/>
        <v>A</v>
      </c>
      <c r="BO11" s="11">
        <v>0</v>
      </c>
      <c r="BP11" s="11"/>
      <c r="BQ11" s="11"/>
      <c r="BR11" s="11">
        <v>0</v>
      </c>
      <c r="BS11" s="11">
        <v>3</v>
      </c>
      <c r="BT11" s="11">
        <v>2</v>
      </c>
      <c r="BU11" s="11">
        <v>0</v>
      </c>
      <c r="BV11" s="11">
        <v>1</v>
      </c>
      <c r="BW11" s="11">
        <v>14</v>
      </c>
      <c r="BX11" s="11">
        <v>57</v>
      </c>
      <c r="BY11" s="11">
        <v>296</v>
      </c>
      <c r="BZ11" s="11">
        <v>0</v>
      </c>
      <c r="CA11" s="11">
        <v>0</v>
      </c>
      <c r="CB11" s="11">
        <v>0</v>
      </c>
      <c r="CC11" s="11"/>
      <c r="CD11" s="11">
        <v>0</v>
      </c>
      <c r="CE11" s="11"/>
      <c r="CF11" s="11">
        <v>0</v>
      </c>
      <c r="CG11" s="11"/>
      <c r="CH11" s="11"/>
      <c r="CI11" s="11"/>
      <c r="CJ11" s="11"/>
      <c r="CK11" s="11"/>
      <c r="CL11" s="11">
        <v>0</v>
      </c>
      <c r="CM11" s="11"/>
      <c r="CN11" s="11">
        <v>40</v>
      </c>
      <c r="CO11" s="11" t="s">
        <v>264</v>
      </c>
      <c r="CP11" s="11">
        <v>0</v>
      </c>
      <c r="CQ11" s="11">
        <v>0</v>
      </c>
      <c r="CR11" s="11" t="s">
        <v>265</v>
      </c>
      <c r="CS11" s="11">
        <v>29027</v>
      </c>
      <c r="CT11" s="14">
        <v>246.180521</v>
      </c>
      <c r="CU11" s="11">
        <v>6835</v>
      </c>
      <c r="CV11" s="14">
        <v>9.5455500000000004</v>
      </c>
      <c r="CW11" s="11">
        <v>3</v>
      </c>
      <c r="CX11" s="11">
        <v>1</v>
      </c>
      <c r="CY11" s="11">
        <v>37</v>
      </c>
      <c r="CZ11" s="11">
        <v>11</v>
      </c>
      <c r="DA11" s="11">
        <v>24</v>
      </c>
      <c r="DB11" s="11">
        <v>35</v>
      </c>
      <c r="DC11" s="14">
        <v>29.729729729729701</v>
      </c>
      <c r="DD11" s="15">
        <v>94.594594594594597</v>
      </c>
      <c r="DE11" s="16">
        <f t="shared" si="8"/>
        <v>14</v>
      </c>
      <c r="DF11" s="16">
        <f t="shared" si="9"/>
        <v>17.5</v>
      </c>
      <c r="DG11" s="17">
        <v>1</v>
      </c>
      <c r="DH11" s="20">
        <v>2</v>
      </c>
      <c r="DI11" s="18">
        <f t="shared" si="10"/>
        <v>1</v>
      </c>
      <c r="DJ11" s="13">
        <v>35</v>
      </c>
      <c r="DK11" s="19">
        <v>75.013314785078947</v>
      </c>
      <c r="DL11" s="20">
        <v>37</v>
      </c>
      <c r="DM11" s="18">
        <v>3</v>
      </c>
      <c r="DN11" s="16">
        <f t="shared" si="11"/>
        <v>9.3333333333333339</v>
      </c>
      <c r="DO11" s="18">
        <v>2</v>
      </c>
    </row>
    <row r="12" spans="1:119" ht="48">
      <c r="A12" s="11" t="s">
        <v>166</v>
      </c>
      <c r="B12" s="11" t="s">
        <v>266</v>
      </c>
      <c r="C12" s="11">
        <v>1</v>
      </c>
      <c r="D12" s="11" t="s">
        <v>267</v>
      </c>
      <c r="E12" s="11" t="s">
        <v>268</v>
      </c>
      <c r="F12" s="11">
        <v>44</v>
      </c>
      <c r="G12" s="11">
        <v>27252</v>
      </c>
      <c r="H12" s="11" t="s">
        <v>269</v>
      </c>
      <c r="I12" s="11" t="s">
        <v>270</v>
      </c>
      <c r="J12" s="11" t="s">
        <v>271</v>
      </c>
      <c r="K12" s="11" t="s">
        <v>161</v>
      </c>
      <c r="L12" s="11" t="s">
        <v>272</v>
      </c>
      <c r="M12" s="11" t="s">
        <v>273</v>
      </c>
      <c r="N12" s="11"/>
      <c r="O12" s="11">
        <v>312604125</v>
      </c>
      <c r="P12" s="11" t="s">
        <v>274</v>
      </c>
      <c r="Q12" s="11" t="s">
        <v>163</v>
      </c>
      <c r="R12" s="11" t="s">
        <v>275</v>
      </c>
      <c r="S12" s="11" t="s">
        <v>276</v>
      </c>
      <c r="T12" s="11"/>
      <c r="U12" s="11">
        <v>312604130</v>
      </c>
      <c r="V12" s="11" t="s">
        <v>277</v>
      </c>
      <c r="W12" s="11">
        <v>3</v>
      </c>
      <c r="X12" s="11">
        <v>0</v>
      </c>
      <c r="Y12" s="11">
        <v>3</v>
      </c>
      <c r="Z12" s="11">
        <v>2.5</v>
      </c>
      <c r="AA12" s="11">
        <v>0</v>
      </c>
      <c r="AB12" s="11">
        <v>2.5</v>
      </c>
      <c r="AC12" s="13" t="str">
        <f t="shared" si="0"/>
        <v>A</v>
      </c>
      <c r="AD12" s="11">
        <v>1</v>
      </c>
      <c r="AE12" s="11">
        <v>2</v>
      </c>
      <c r="AF12" s="11">
        <v>3</v>
      </c>
      <c r="AG12" s="13" t="str">
        <f t="shared" si="1"/>
        <v>A</v>
      </c>
      <c r="AH12" s="11">
        <v>0</v>
      </c>
      <c r="AI12" s="11">
        <v>0</v>
      </c>
      <c r="AJ12" s="11">
        <v>0</v>
      </c>
      <c r="AK12" s="11">
        <v>3</v>
      </c>
      <c r="AL12" s="11">
        <v>3</v>
      </c>
      <c r="AM12" s="13" t="str">
        <f t="shared" si="2"/>
        <v>A</v>
      </c>
      <c r="AN12" s="11">
        <v>1</v>
      </c>
      <c r="AO12" s="11">
        <v>0</v>
      </c>
      <c r="AP12" s="11">
        <v>2</v>
      </c>
      <c r="AQ12" s="11">
        <v>3</v>
      </c>
      <c r="AR12" s="13" t="str">
        <f t="shared" si="3"/>
        <v>A</v>
      </c>
      <c r="AS12" s="11">
        <v>0</v>
      </c>
      <c r="AT12" s="11">
        <v>0</v>
      </c>
      <c r="AU12" s="11">
        <v>0</v>
      </c>
      <c r="AV12" s="11">
        <v>1</v>
      </c>
      <c r="AW12" s="11">
        <v>1</v>
      </c>
      <c r="AX12" s="11">
        <v>1</v>
      </c>
      <c r="AY12" s="11">
        <v>3</v>
      </c>
      <c r="AZ12" s="13" t="str">
        <f t="shared" si="4"/>
        <v>A</v>
      </c>
      <c r="BA12" s="11">
        <v>1</v>
      </c>
      <c r="BB12" s="11">
        <v>1</v>
      </c>
      <c r="BC12" s="11">
        <v>4</v>
      </c>
      <c r="BD12" s="11">
        <v>1</v>
      </c>
      <c r="BE12" s="11">
        <v>0.5</v>
      </c>
      <c r="BF12" s="11">
        <v>1.4</v>
      </c>
      <c r="BG12" s="11">
        <v>0.6</v>
      </c>
      <c r="BH12" s="11">
        <v>0</v>
      </c>
      <c r="BI12" s="11">
        <v>2.5</v>
      </c>
      <c r="BJ12" s="13" t="str">
        <f t="shared" si="5"/>
        <v>A</v>
      </c>
      <c r="BK12" s="11">
        <v>0</v>
      </c>
      <c r="BL12" s="13" t="str">
        <f t="shared" si="6"/>
        <v>A</v>
      </c>
      <c r="BM12" s="11">
        <v>2.5</v>
      </c>
      <c r="BN12" s="13" t="str">
        <f t="shared" si="7"/>
        <v>A</v>
      </c>
      <c r="BO12" s="11">
        <v>0</v>
      </c>
      <c r="BP12" s="11">
        <v>0</v>
      </c>
      <c r="BQ12" s="11" t="s">
        <v>165</v>
      </c>
      <c r="BR12" s="11">
        <v>0</v>
      </c>
      <c r="BS12" s="11">
        <v>8</v>
      </c>
      <c r="BT12" s="11">
        <v>3</v>
      </c>
      <c r="BU12" s="11"/>
      <c r="BV12" s="11">
        <v>1</v>
      </c>
      <c r="BW12" s="11">
        <v>21</v>
      </c>
      <c r="BX12" s="11">
        <v>2</v>
      </c>
      <c r="BY12" s="11">
        <v>72</v>
      </c>
      <c r="BZ12" s="11">
        <v>0</v>
      </c>
      <c r="CA12" s="11">
        <v>0</v>
      </c>
      <c r="CB12" s="11">
        <v>0</v>
      </c>
      <c r="CC12" s="11" t="s">
        <v>165</v>
      </c>
      <c r="CD12" s="11">
        <v>0</v>
      </c>
      <c r="CE12" s="11" t="s">
        <v>165</v>
      </c>
      <c r="CF12" s="11">
        <v>1</v>
      </c>
      <c r="CG12" s="11">
        <v>1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1</v>
      </c>
      <c r="CQ12" s="11">
        <v>2</v>
      </c>
      <c r="CR12" s="11" t="s">
        <v>278</v>
      </c>
      <c r="CS12" s="11">
        <v>120572</v>
      </c>
      <c r="CT12" s="14">
        <v>350.85603200000003</v>
      </c>
      <c r="CU12" s="11">
        <v>68551</v>
      </c>
      <c r="CV12" s="14">
        <v>36.965947999999997</v>
      </c>
      <c r="CW12" s="11">
        <v>3</v>
      </c>
      <c r="CX12" s="11">
        <v>2</v>
      </c>
      <c r="CY12" s="11">
        <v>48</v>
      </c>
      <c r="CZ12" s="11">
        <v>16</v>
      </c>
      <c r="DA12" s="11">
        <v>26</v>
      </c>
      <c r="DB12" s="11">
        <v>42</v>
      </c>
      <c r="DC12" s="14">
        <v>33.3333333333333</v>
      </c>
      <c r="DD12" s="15">
        <v>87.5</v>
      </c>
      <c r="DE12" s="16">
        <f t="shared" si="8"/>
        <v>8.4</v>
      </c>
      <c r="DF12" s="16">
        <f t="shared" si="9"/>
        <v>15.000000000000002</v>
      </c>
      <c r="DG12" s="17">
        <v>4</v>
      </c>
      <c r="DH12" s="20">
        <v>3</v>
      </c>
      <c r="DI12" s="18">
        <f t="shared" si="10"/>
        <v>-1</v>
      </c>
      <c r="DJ12" s="13">
        <v>42</v>
      </c>
      <c r="DK12" s="19">
        <v>83.358408293411486</v>
      </c>
      <c r="DL12" s="20">
        <v>48</v>
      </c>
      <c r="DM12" s="18">
        <v>5</v>
      </c>
      <c r="DN12" s="16">
        <f t="shared" si="11"/>
        <v>8.4</v>
      </c>
      <c r="DO12" s="18">
        <v>5</v>
      </c>
    </row>
    <row r="13" spans="1:119" ht="60">
      <c r="A13" s="11" t="s">
        <v>166</v>
      </c>
      <c r="B13" s="11" t="s">
        <v>279</v>
      </c>
      <c r="C13" s="11">
        <v>1</v>
      </c>
      <c r="D13" s="11" t="s">
        <v>280</v>
      </c>
      <c r="E13" s="11" t="s">
        <v>281</v>
      </c>
      <c r="F13" s="11">
        <v>78</v>
      </c>
      <c r="G13" s="11">
        <v>28012</v>
      </c>
      <c r="H13" s="11" t="s">
        <v>282</v>
      </c>
      <c r="I13" s="11" t="s">
        <v>283</v>
      </c>
      <c r="J13" s="11" t="s">
        <v>284</v>
      </c>
      <c r="K13" s="11" t="s">
        <v>161</v>
      </c>
      <c r="L13" s="11" t="s">
        <v>285</v>
      </c>
      <c r="M13" s="11" t="s">
        <v>286</v>
      </c>
      <c r="N13" s="11"/>
      <c r="O13" s="11">
        <v>321748353</v>
      </c>
      <c r="P13" s="11" t="s">
        <v>287</v>
      </c>
      <c r="Q13" s="11" t="s">
        <v>161</v>
      </c>
      <c r="R13" s="11" t="s">
        <v>288</v>
      </c>
      <c r="S13" s="11" t="s">
        <v>289</v>
      </c>
      <c r="T13" s="11"/>
      <c r="U13" s="11">
        <v>321748340</v>
      </c>
      <c r="V13" s="11" t="s">
        <v>290</v>
      </c>
      <c r="W13" s="11">
        <v>1</v>
      </c>
      <c r="X13" s="11">
        <v>1</v>
      </c>
      <c r="Y13" s="11">
        <v>2</v>
      </c>
      <c r="Z13" s="11">
        <v>1</v>
      </c>
      <c r="AA13" s="11">
        <v>1</v>
      </c>
      <c r="AB13" s="11">
        <v>2</v>
      </c>
      <c r="AC13" s="13" t="str">
        <f t="shared" si="0"/>
        <v>A</v>
      </c>
      <c r="AD13" s="11">
        <v>0</v>
      </c>
      <c r="AE13" s="11">
        <v>1</v>
      </c>
      <c r="AF13" s="11">
        <v>1</v>
      </c>
      <c r="AG13" s="13" t="str">
        <f t="shared" si="1"/>
        <v>A</v>
      </c>
      <c r="AH13" s="11">
        <v>0</v>
      </c>
      <c r="AI13" s="11">
        <v>0</v>
      </c>
      <c r="AJ13" s="11">
        <v>0</v>
      </c>
      <c r="AK13" s="11">
        <v>2</v>
      </c>
      <c r="AL13" s="11">
        <v>2</v>
      </c>
      <c r="AM13" s="13" t="str">
        <f t="shared" si="2"/>
        <v>A</v>
      </c>
      <c r="AN13" s="11">
        <v>1</v>
      </c>
      <c r="AO13" s="11">
        <v>1</v>
      </c>
      <c r="AP13" s="11">
        <v>0</v>
      </c>
      <c r="AQ13" s="11">
        <v>2</v>
      </c>
      <c r="AR13" s="13" t="str">
        <f t="shared" si="3"/>
        <v>A</v>
      </c>
      <c r="AS13" s="11">
        <v>0</v>
      </c>
      <c r="AT13" s="11">
        <v>0</v>
      </c>
      <c r="AU13" s="11">
        <v>0</v>
      </c>
      <c r="AV13" s="11">
        <v>2</v>
      </c>
      <c r="AW13" s="11">
        <v>0</v>
      </c>
      <c r="AX13" s="11">
        <v>0</v>
      </c>
      <c r="AY13" s="11">
        <v>2</v>
      </c>
      <c r="AZ13" s="13" t="str">
        <f t="shared" si="4"/>
        <v>A</v>
      </c>
      <c r="BA13" s="11">
        <v>0</v>
      </c>
      <c r="BB13" s="11">
        <v>0</v>
      </c>
      <c r="BC13" s="11">
        <v>5</v>
      </c>
      <c r="BD13" s="11">
        <v>1</v>
      </c>
      <c r="BE13" s="11">
        <v>0.15</v>
      </c>
      <c r="BF13" s="11">
        <v>0.65</v>
      </c>
      <c r="BG13" s="11">
        <v>0.1</v>
      </c>
      <c r="BH13" s="11">
        <v>0.1</v>
      </c>
      <c r="BI13" s="11">
        <v>1</v>
      </c>
      <c r="BJ13" s="13" t="str">
        <f t="shared" si="5"/>
        <v>A</v>
      </c>
      <c r="BK13" s="11">
        <v>1</v>
      </c>
      <c r="BL13" s="13" t="str">
        <f t="shared" si="6"/>
        <v>A</v>
      </c>
      <c r="BM13" s="11">
        <v>2</v>
      </c>
      <c r="BN13" s="13" t="str">
        <f t="shared" si="7"/>
        <v>A</v>
      </c>
      <c r="BO13" s="11">
        <v>1</v>
      </c>
      <c r="BP13" s="11">
        <v>1</v>
      </c>
      <c r="BQ13" s="11" t="s">
        <v>291</v>
      </c>
      <c r="BR13" s="11">
        <v>0</v>
      </c>
      <c r="BS13" s="11">
        <v>6</v>
      </c>
      <c r="BT13" s="11">
        <v>0</v>
      </c>
      <c r="BU13" s="11">
        <v>0</v>
      </c>
      <c r="BV13" s="11">
        <v>0</v>
      </c>
      <c r="BW13" s="11">
        <v>12</v>
      </c>
      <c r="BX13" s="11">
        <v>0</v>
      </c>
      <c r="BY13" s="11">
        <v>50</v>
      </c>
      <c r="BZ13" s="11">
        <v>0</v>
      </c>
      <c r="CA13" s="11">
        <v>0</v>
      </c>
      <c r="CB13" s="11">
        <v>0</v>
      </c>
      <c r="CC13" s="11"/>
      <c r="CD13" s="11">
        <v>0</v>
      </c>
      <c r="CE13" s="11"/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4</v>
      </c>
      <c r="CO13" s="11" t="s">
        <v>292</v>
      </c>
      <c r="CP13" s="11">
        <v>1</v>
      </c>
      <c r="CQ13" s="11">
        <v>1</v>
      </c>
      <c r="CR13" s="11" t="s">
        <v>293</v>
      </c>
      <c r="CS13" s="11">
        <v>79877</v>
      </c>
      <c r="CT13" s="14">
        <v>584.17978700000003</v>
      </c>
      <c r="CU13" s="11">
        <v>31077</v>
      </c>
      <c r="CV13" s="14">
        <v>34.993169000000002</v>
      </c>
      <c r="CW13" s="11">
        <v>5</v>
      </c>
      <c r="CX13" s="11">
        <v>4</v>
      </c>
      <c r="CY13" s="11">
        <v>69</v>
      </c>
      <c r="CZ13" s="11">
        <v>21</v>
      </c>
      <c r="DA13" s="11">
        <v>31</v>
      </c>
      <c r="DB13" s="11">
        <v>52</v>
      </c>
      <c r="DC13" s="14">
        <v>30.434782608695699</v>
      </c>
      <c r="DD13" s="15">
        <v>75.362318840579704</v>
      </c>
      <c r="DE13" s="16">
        <f t="shared" si="8"/>
        <v>12</v>
      </c>
      <c r="DF13" s="16">
        <f t="shared" si="9"/>
        <v>18.46153846153846</v>
      </c>
      <c r="DG13" s="17"/>
      <c r="DH13" s="20">
        <v>2</v>
      </c>
      <c r="DI13" s="18">
        <v>0</v>
      </c>
      <c r="DJ13" s="13">
        <v>52</v>
      </c>
      <c r="DK13" s="19">
        <v>77.761461292889251</v>
      </c>
      <c r="DL13" s="20">
        <v>69</v>
      </c>
      <c r="DM13" s="18">
        <v>2</v>
      </c>
      <c r="DN13" s="16">
        <f t="shared" si="11"/>
        <v>6</v>
      </c>
      <c r="DO13" s="18">
        <v>2</v>
      </c>
    </row>
    <row r="14" spans="1:119" ht="36">
      <c r="A14" s="11" t="s">
        <v>166</v>
      </c>
      <c r="B14" s="11" t="s">
        <v>294</v>
      </c>
      <c r="C14" s="11">
        <v>1</v>
      </c>
      <c r="D14" s="11" t="s">
        <v>295</v>
      </c>
      <c r="E14" s="11" t="s">
        <v>296</v>
      </c>
      <c r="F14" s="11">
        <v>1087</v>
      </c>
      <c r="G14" s="11">
        <v>27801</v>
      </c>
      <c r="H14" s="11" t="s">
        <v>297</v>
      </c>
      <c r="I14" s="11" t="s">
        <v>298</v>
      </c>
      <c r="J14" s="11" t="s">
        <v>172</v>
      </c>
      <c r="K14" s="11"/>
      <c r="L14" s="11" t="s">
        <v>186</v>
      </c>
      <c r="M14" s="11" t="s">
        <v>299</v>
      </c>
      <c r="N14" s="11"/>
      <c r="O14" s="11">
        <v>315739935</v>
      </c>
      <c r="P14" s="11" t="s">
        <v>300</v>
      </c>
      <c r="Q14" s="11"/>
      <c r="R14" s="11"/>
      <c r="S14" s="11"/>
      <c r="T14" s="11"/>
      <c r="U14" s="11"/>
      <c r="V14" s="11"/>
      <c r="W14" s="11">
        <v>1</v>
      </c>
      <c r="X14" s="11">
        <v>3</v>
      </c>
      <c r="Y14" s="11">
        <v>4</v>
      </c>
      <c r="Z14" s="11">
        <v>1</v>
      </c>
      <c r="AA14" s="11">
        <v>3</v>
      </c>
      <c r="AB14" s="11">
        <v>4</v>
      </c>
      <c r="AC14" s="13" t="str">
        <f t="shared" si="0"/>
        <v>A</v>
      </c>
      <c r="AD14" s="11">
        <v>1</v>
      </c>
      <c r="AE14" s="11">
        <v>0</v>
      </c>
      <c r="AF14" s="11">
        <v>1</v>
      </c>
      <c r="AG14" s="13" t="str">
        <f t="shared" si="1"/>
        <v>A</v>
      </c>
      <c r="AH14" s="11">
        <v>0</v>
      </c>
      <c r="AI14" s="11">
        <v>3</v>
      </c>
      <c r="AJ14" s="11">
        <v>0</v>
      </c>
      <c r="AK14" s="11">
        <v>1</v>
      </c>
      <c r="AL14" s="11">
        <v>4</v>
      </c>
      <c r="AM14" s="13" t="str">
        <f t="shared" si="2"/>
        <v>A</v>
      </c>
      <c r="AN14" s="11">
        <v>0</v>
      </c>
      <c r="AO14" s="11">
        <v>4</v>
      </c>
      <c r="AP14" s="11">
        <v>0</v>
      </c>
      <c r="AQ14" s="11">
        <v>4</v>
      </c>
      <c r="AR14" s="13" t="str">
        <f t="shared" si="3"/>
        <v>A</v>
      </c>
      <c r="AS14" s="11">
        <v>0</v>
      </c>
      <c r="AT14" s="11">
        <v>0</v>
      </c>
      <c r="AU14" s="11">
        <v>0</v>
      </c>
      <c r="AV14" s="11">
        <v>2</v>
      </c>
      <c r="AW14" s="11">
        <v>2</v>
      </c>
      <c r="AX14" s="11">
        <v>0</v>
      </c>
      <c r="AY14" s="11">
        <v>4</v>
      </c>
      <c r="AZ14" s="13" t="str">
        <f t="shared" si="4"/>
        <v>A</v>
      </c>
      <c r="BA14" s="11">
        <v>0</v>
      </c>
      <c r="BB14" s="11">
        <v>0</v>
      </c>
      <c r="BC14" s="11">
        <v>5</v>
      </c>
      <c r="BD14" s="11">
        <v>1</v>
      </c>
      <c r="BE14" s="11">
        <v>0</v>
      </c>
      <c r="BF14" s="11">
        <v>0.5</v>
      </c>
      <c r="BG14" s="11">
        <v>0.25</v>
      </c>
      <c r="BH14" s="11">
        <v>0.25</v>
      </c>
      <c r="BI14" s="11">
        <v>1</v>
      </c>
      <c r="BJ14" s="13" t="str">
        <f t="shared" si="5"/>
        <v>A</v>
      </c>
      <c r="BK14" s="11">
        <v>3</v>
      </c>
      <c r="BL14" s="13" t="str">
        <f t="shared" si="6"/>
        <v>A</v>
      </c>
      <c r="BM14" s="11">
        <v>4</v>
      </c>
      <c r="BN14" s="13" t="str">
        <f t="shared" si="7"/>
        <v>A</v>
      </c>
      <c r="BO14" s="11">
        <v>1</v>
      </c>
      <c r="BP14" s="11">
        <v>4</v>
      </c>
      <c r="BQ14" s="11" t="s">
        <v>301</v>
      </c>
      <c r="BR14" s="11">
        <v>0</v>
      </c>
      <c r="BS14" s="11">
        <v>2</v>
      </c>
      <c r="BT14" s="11">
        <v>0</v>
      </c>
      <c r="BU14" s="11">
        <v>0</v>
      </c>
      <c r="BV14" s="11">
        <v>1</v>
      </c>
      <c r="BW14" s="11">
        <v>3</v>
      </c>
      <c r="BX14" s="11">
        <v>4</v>
      </c>
      <c r="BY14" s="11">
        <v>6</v>
      </c>
      <c r="BZ14" s="11">
        <v>0</v>
      </c>
      <c r="CA14" s="11">
        <v>0</v>
      </c>
      <c r="CB14" s="11">
        <v>0</v>
      </c>
      <c r="CC14" s="11"/>
      <c r="CD14" s="11">
        <v>0</v>
      </c>
      <c r="CE14" s="11"/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2</v>
      </c>
      <c r="CR14" s="11" t="s">
        <v>302</v>
      </c>
      <c r="CS14" s="11">
        <v>30399</v>
      </c>
      <c r="CT14" s="14">
        <v>131.21870999999999</v>
      </c>
      <c r="CU14" s="11">
        <v>17855</v>
      </c>
      <c r="CV14" s="14">
        <v>21.900376999999999</v>
      </c>
      <c r="CW14" s="11">
        <v>2</v>
      </c>
      <c r="CX14" s="11">
        <v>1</v>
      </c>
      <c r="CY14" s="11">
        <v>18</v>
      </c>
      <c r="CZ14" s="11">
        <v>4</v>
      </c>
      <c r="DA14" s="11">
        <v>11</v>
      </c>
      <c r="DB14" s="11">
        <v>15</v>
      </c>
      <c r="DC14" s="14">
        <v>22.2222222222222</v>
      </c>
      <c r="DD14" s="15">
        <v>83.3333333333333</v>
      </c>
      <c r="DE14" s="16">
        <f t="shared" si="8"/>
        <v>3</v>
      </c>
      <c r="DF14" s="16">
        <f t="shared" si="9"/>
        <v>6</v>
      </c>
      <c r="DG14" s="17">
        <v>10</v>
      </c>
      <c r="DH14" s="20">
        <v>4</v>
      </c>
      <c r="DI14" s="18">
        <f t="shared" si="10"/>
        <v>-6</v>
      </c>
      <c r="DJ14" s="13">
        <v>15</v>
      </c>
      <c r="DK14" s="19">
        <v>80.379652711218426</v>
      </c>
      <c r="DL14" s="20">
        <v>18</v>
      </c>
      <c r="DM14" s="18">
        <v>5</v>
      </c>
      <c r="DN14" s="16">
        <f t="shared" si="11"/>
        <v>0.75</v>
      </c>
      <c r="DO14" s="18">
        <v>4</v>
      </c>
    </row>
    <row r="15" spans="1:119" ht="36">
      <c r="A15" s="11" t="s">
        <v>166</v>
      </c>
      <c r="B15" s="11" t="s">
        <v>303</v>
      </c>
      <c r="C15" s="11">
        <v>1</v>
      </c>
      <c r="D15" s="11" t="s">
        <v>304</v>
      </c>
      <c r="E15" s="11" t="s">
        <v>305</v>
      </c>
      <c r="F15" s="11">
        <v>552</v>
      </c>
      <c r="G15" s="11">
        <v>28401</v>
      </c>
      <c r="H15" s="11" t="s">
        <v>306</v>
      </c>
      <c r="I15" s="11" t="s">
        <v>307</v>
      </c>
      <c r="J15" s="11" t="s">
        <v>308</v>
      </c>
      <c r="K15" s="11" t="s">
        <v>161</v>
      </c>
      <c r="L15" s="11" t="s">
        <v>309</v>
      </c>
      <c r="M15" s="11" t="s">
        <v>310</v>
      </c>
      <c r="N15" s="11"/>
      <c r="O15" s="11">
        <v>327710216</v>
      </c>
      <c r="P15" s="11" t="s">
        <v>311</v>
      </c>
      <c r="Q15" s="11" t="s">
        <v>312</v>
      </c>
      <c r="R15" s="11" t="s">
        <v>313</v>
      </c>
      <c r="S15" s="11" t="s">
        <v>314</v>
      </c>
      <c r="T15" s="11"/>
      <c r="U15" s="11">
        <v>327710219</v>
      </c>
      <c r="V15" s="11" t="s">
        <v>315</v>
      </c>
      <c r="W15" s="11">
        <v>4</v>
      </c>
      <c r="X15" s="11">
        <v>1</v>
      </c>
      <c r="Y15" s="11">
        <v>5</v>
      </c>
      <c r="Z15" s="11">
        <v>4</v>
      </c>
      <c r="AA15" s="11">
        <v>1</v>
      </c>
      <c r="AB15" s="11">
        <v>5</v>
      </c>
      <c r="AC15" s="13" t="str">
        <f t="shared" si="0"/>
        <v>A</v>
      </c>
      <c r="AD15" s="11">
        <v>4</v>
      </c>
      <c r="AE15" s="11">
        <v>0</v>
      </c>
      <c r="AF15" s="11">
        <v>4</v>
      </c>
      <c r="AG15" s="13" t="str">
        <f t="shared" si="1"/>
        <v>A</v>
      </c>
      <c r="AH15" s="11">
        <v>0</v>
      </c>
      <c r="AI15" s="11">
        <v>0</v>
      </c>
      <c r="AJ15" s="11">
        <v>1</v>
      </c>
      <c r="AK15" s="11">
        <v>4</v>
      </c>
      <c r="AL15" s="11">
        <v>5</v>
      </c>
      <c r="AM15" s="13" t="str">
        <f t="shared" si="2"/>
        <v>A</v>
      </c>
      <c r="AN15" s="11">
        <v>0</v>
      </c>
      <c r="AO15" s="11">
        <v>0</v>
      </c>
      <c r="AP15" s="11">
        <v>5</v>
      </c>
      <c r="AQ15" s="11">
        <v>5</v>
      </c>
      <c r="AR15" s="13" t="str">
        <f t="shared" si="3"/>
        <v>A</v>
      </c>
      <c r="AS15" s="11">
        <v>0</v>
      </c>
      <c r="AT15" s="11">
        <v>0</v>
      </c>
      <c r="AU15" s="11">
        <v>0</v>
      </c>
      <c r="AV15" s="11">
        <v>3</v>
      </c>
      <c r="AW15" s="11">
        <v>1</v>
      </c>
      <c r="AX15" s="11">
        <v>1</v>
      </c>
      <c r="AY15" s="11">
        <v>5</v>
      </c>
      <c r="AZ15" s="13" t="str">
        <f t="shared" si="4"/>
        <v>A</v>
      </c>
      <c r="BA15" s="11">
        <v>1</v>
      </c>
      <c r="BB15" s="11">
        <v>0</v>
      </c>
      <c r="BC15" s="11">
        <v>2</v>
      </c>
      <c r="BD15" s="11">
        <v>1</v>
      </c>
      <c r="BE15" s="11">
        <v>1</v>
      </c>
      <c r="BF15" s="11">
        <v>2</v>
      </c>
      <c r="BG15" s="11">
        <v>1</v>
      </c>
      <c r="BH15" s="11">
        <v>0</v>
      </c>
      <c r="BI15" s="11">
        <v>4</v>
      </c>
      <c r="BJ15" s="13" t="str">
        <f t="shared" si="5"/>
        <v>A</v>
      </c>
      <c r="BK15" s="11">
        <v>1</v>
      </c>
      <c r="BL15" s="13" t="str">
        <f t="shared" si="6"/>
        <v>A</v>
      </c>
      <c r="BM15" s="11">
        <v>5</v>
      </c>
      <c r="BN15" s="13" t="str">
        <f t="shared" si="7"/>
        <v>A</v>
      </c>
      <c r="BO15" s="11">
        <v>1</v>
      </c>
      <c r="BP15" s="11">
        <v>1</v>
      </c>
      <c r="BQ15" s="11" t="s">
        <v>316</v>
      </c>
      <c r="BR15" s="11">
        <v>1</v>
      </c>
      <c r="BS15" s="11">
        <v>10</v>
      </c>
      <c r="BT15" s="11">
        <v>6</v>
      </c>
      <c r="BU15" s="11">
        <v>2</v>
      </c>
      <c r="BV15" s="11">
        <v>1</v>
      </c>
      <c r="BW15" s="11">
        <v>44</v>
      </c>
      <c r="BX15" s="11">
        <v>1</v>
      </c>
      <c r="BY15" s="11">
        <v>127</v>
      </c>
      <c r="BZ15" s="11">
        <v>0</v>
      </c>
      <c r="CA15" s="11">
        <v>0</v>
      </c>
      <c r="CB15" s="11">
        <v>0</v>
      </c>
      <c r="CC15" s="11" t="s">
        <v>165</v>
      </c>
      <c r="CD15" s="11">
        <v>0</v>
      </c>
      <c r="CE15" s="11" t="s">
        <v>165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 t="s">
        <v>165</v>
      </c>
      <c r="CP15" s="11">
        <v>0</v>
      </c>
      <c r="CQ15" s="11">
        <v>0</v>
      </c>
      <c r="CR15" s="11" t="s">
        <v>317</v>
      </c>
      <c r="CS15" s="11">
        <v>49234</v>
      </c>
      <c r="CT15" s="14">
        <v>642.71026400000005</v>
      </c>
      <c r="CU15" s="11">
        <v>20470</v>
      </c>
      <c r="CV15" s="14">
        <v>33.033092000000003</v>
      </c>
      <c r="CW15" s="11">
        <v>6</v>
      </c>
      <c r="CX15" s="11">
        <v>3</v>
      </c>
      <c r="CY15" s="11">
        <v>51</v>
      </c>
      <c r="CZ15" s="11">
        <v>10</v>
      </c>
      <c r="DA15" s="11">
        <v>29</v>
      </c>
      <c r="DB15" s="11">
        <v>39</v>
      </c>
      <c r="DC15" s="14">
        <v>19.6078431372549</v>
      </c>
      <c r="DD15" s="15">
        <v>76.470588235294102</v>
      </c>
      <c r="DE15" s="16">
        <f t="shared" si="8"/>
        <v>11</v>
      </c>
      <c r="DF15" s="16">
        <f t="shared" si="9"/>
        <v>22</v>
      </c>
      <c r="DG15" s="17">
        <v>6</v>
      </c>
      <c r="DH15" s="20">
        <v>5</v>
      </c>
      <c r="DI15" s="18">
        <f t="shared" si="10"/>
        <v>-1</v>
      </c>
      <c r="DJ15" s="13">
        <v>39</v>
      </c>
      <c r="DK15" s="19">
        <v>80.822717102528756</v>
      </c>
      <c r="DL15" s="20">
        <v>51</v>
      </c>
      <c r="DM15" s="18">
        <v>5</v>
      </c>
      <c r="DN15" s="16">
        <f t="shared" si="11"/>
        <v>8.8000000000000007</v>
      </c>
      <c r="DO15" s="18">
        <v>5</v>
      </c>
    </row>
    <row r="16" spans="1:119" ht="48">
      <c r="A16" s="11" t="s">
        <v>166</v>
      </c>
      <c r="B16" s="11" t="s">
        <v>318</v>
      </c>
      <c r="C16" s="11">
        <v>1</v>
      </c>
      <c r="D16" s="11" t="s">
        <v>319</v>
      </c>
      <c r="E16" s="11" t="s">
        <v>320</v>
      </c>
      <c r="F16" s="12" t="s">
        <v>321</v>
      </c>
      <c r="G16" s="11">
        <v>28922</v>
      </c>
      <c r="H16" s="11" t="s">
        <v>322</v>
      </c>
      <c r="I16" s="11" t="s">
        <v>323</v>
      </c>
      <c r="J16" s="11" t="s">
        <v>324</v>
      </c>
      <c r="K16" s="11" t="s">
        <v>161</v>
      </c>
      <c r="L16" s="11" t="s">
        <v>325</v>
      </c>
      <c r="M16" s="11" t="s">
        <v>326</v>
      </c>
      <c r="N16" s="11"/>
      <c r="O16" s="11">
        <v>325510227</v>
      </c>
      <c r="P16" s="11" t="s">
        <v>323</v>
      </c>
      <c r="Q16" s="11"/>
      <c r="R16" s="11" t="s">
        <v>327</v>
      </c>
      <c r="S16" s="11" t="s">
        <v>328</v>
      </c>
      <c r="T16" s="11"/>
      <c r="U16" s="11">
        <v>325510291</v>
      </c>
      <c r="V16" s="11" t="s">
        <v>329</v>
      </c>
      <c r="W16" s="11">
        <v>3</v>
      </c>
      <c r="X16" s="11">
        <v>0</v>
      </c>
      <c r="Y16" s="11">
        <v>3</v>
      </c>
      <c r="Z16" s="11">
        <v>2</v>
      </c>
      <c r="AA16" s="11">
        <v>0</v>
      </c>
      <c r="AB16" s="11">
        <v>2</v>
      </c>
      <c r="AC16" s="13" t="str">
        <f t="shared" si="0"/>
        <v>A</v>
      </c>
      <c r="AD16" s="11">
        <v>0</v>
      </c>
      <c r="AE16" s="11">
        <v>3</v>
      </c>
      <c r="AF16" s="11">
        <v>3</v>
      </c>
      <c r="AG16" s="13" t="str">
        <f t="shared" si="1"/>
        <v>A</v>
      </c>
      <c r="AH16" s="11">
        <v>0</v>
      </c>
      <c r="AI16" s="11">
        <v>1</v>
      </c>
      <c r="AJ16" s="11">
        <v>0</v>
      </c>
      <c r="AK16" s="11">
        <v>2</v>
      </c>
      <c r="AL16" s="11">
        <v>3</v>
      </c>
      <c r="AM16" s="13" t="str">
        <f t="shared" si="2"/>
        <v>A</v>
      </c>
      <c r="AN16" s="11">
        <v>2</v>
      </c>
      <c r="AO16" s="11">
        <v>0</v>
      </c>
      <c r="AP16" s="11">
        <v>1</v>
      </c>
      <c r="AQ16" s="11">
        <v>3</v>
      </c>
      <c r="AR16" s="13" t="str">
        <f t="shared" si="3"/>
        <v>A</v>
      </c>
      <c r="AS16" s="11">
        <v>0</v>
      </c>
      <c r="AT16" s="11">
        <v>1</v>
      </c>
      <c r="AU16" s="11">
        <v>1</v>
      </c>
      <c r="AV16" s="11">
        <v>1</v>
      </c>
      <c r="AW16" s="11">
        <v>0</v>
      </c>
      <c r="AX16" s="11">
        <v>0</v>
      </c>
      <c r="AY16" s="11">
        <v>3</v>
      </c>
      <c r="AZ16" s="13" t="str">
        <f t="shared" si="4"/>
        <v>A</v>
      </c>
      <c r="BA16" s="11">
        <v>1</v>
      </c>
      <c r="BB16" s="11">
        <v>0</v>
      </c>
      <c r="BC16" s="11">
        <v>1</v>
      </c>
      <c r="BD16" s="11">
        <v>1</v>
      </c>
      <c r="BE16" s="11">
        <v>0.8</v>
      </c>
      <c r="BF16" s="11">
        <v>1</v>
      </c>
      <c r="BG16" s="11">
        <v>0.1</v>
      </c>
      <c r="BH16" s="11">
        <v>0.1</v>
      </c>
      <c r="BI16" s="11">
        <v>2</v>
      </c>
      <c r="BJ16" s="13" t="str">
        <f t="shared" si="5"/>
        <v>A</v>
      </c>
      <c r="BK16" s="11">
        <v>0</v>
      </c>
      <c r="BL16" s="13" t="str">
        <f t="shared" si="6"/>
        <v>A</v>
      </c>
      <c r="BM16" s="11">
        <v>2</v>
      </c>
      <c r="BN16" s="13" t="str">
        <f t="shared" si="7"/>
        <v>A</v>
      </c>
      <c r="BO16" s="11">
        <v>1</v>
      </c>
      <c r="BP16" s="11">
        <v>4</v>
      </c>
      <c r="BQ16" s="11" t="s">
        <v>330</v>
      </c>
      <c r="BR16" s="11">
        <v>0</v>
      </c>
      <c r="BS16" s="11">
        <v>3</v>
      </c>
      <c r="BT16" s="11">
        <v>1</v>
      </c>
      <c r="BU16" s="11">
        <v>0</v>
      </c>
      <c r="BV16" s="11">
        <v>1</v>
      </c>
      <c r="BW16" s="11">
        <v>6</v>
      </c>
      <c r="BX16" s="11">
        <v>0</v>
      </c>
      <c r="BY16" s="11">
        <v>93</v>
      </c>
      <c r="BZ16" s="11">
        <v>0</v>
      </c>
      <c r="CA16" s="11">
        <v>0</v>
      </c>
      <c r="CB16" s="11">
        <v>0</v>
      </c>
      <c r="CC16" s="11" t="s">
        <v>165</v>
      </c>
      <c r="CD16" s="11">
        <v>0</v>
      </c>
      <c r="CE16" s="11" t="s">
        <v>165</v>
      </c>
      <c r="CF16" s="11">
        <v>2</v>
      </c>
      <c r="CG16" s="11">
        <v>2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23</v>
      </c>
      <c r="CO16" s="11" t="s">
        <v>331</v>
      </c>
      <c r="CP16" s="11">
        <v>0</v>
      </c>
      <c r="CQ16" s="11">
        <v>0</v>
      </c>
      <c r="CR16" s="11" t="s">
        <v>332</v>
      </c>
      <c r="CS16" s="11">
        <v>23427</v>
      </c>
      <c r="CT16" s="14">
        <v>121.101045</v>
      </c>
      <c r="CU16" s="11">
        <v>8988</v>
      </c>
      <c r="CV16" s="14">
        <v>33.672935000000003</v>
      </c>
      <c r="CW16" s="11">
        <v>2</v>
      </c>
      <c r="CX16" s="11">
        <v>1</v>
      </c>
      <c r="CY16" s="11">
        <v>9</v>
      </c>
      <c r="CZ16" s="11">
        <v>3</v>
      </c>
      <c r="DA16" s="11">
        <v>5</v>
      </c>
      <c r="DB16" s="11">
        <v>8</v>
      </c>
      <c r="DC16" s="14">
        <v>33.3333333333333</v>
      </c>
      <c r="DD16" s="15">
        <v>88.8888888888889</v>
      </c>
      <c r="DE16" s="16">
        <f t="shared" si="8"/>
        <v>3</v>
      </c>
      <c r="DF16" s="16">
        <f t="shared" si="9"/>
        <v>6</v>
      </c>
      <c r="DG16" s="17">
        <v>2</v>
      </c>
      <c r="DH16" s="20">
        <v>3</v>
      </c>
      <c r="DI16" s="18">
        <f t="shared" si="10"/>
        <v>1</v>
      </c>
      <c r="DJ16" s="13">
        <v>8</v>
      </c>
      <c r="DK16" s="19">
        <v>90.784825263722354</v>
      </c>
      <c r="DL16" s="20">
        <v>9</v>
      </c>
      <c r="DM16" s="18">
        <v>5</v>
      </c>
      <c r="DN16" s="16">
        <f t="shared" si="11"/>
        <v>3</v>
      </c>
      <c r="DO16" s="18">
        <v>3</v>
      </c>
    </row>
    <row r="17" spans="1:119">
      <c r="A17" s="11" t="s">
        <v>166</v>
      </c>
      <c r="B17" s="11" t="s">
        <v>333</v>
      </c>
      <c r="C17" s="11">
        <v>1</v>
      </c>
      <c r="D17" s="11" t="s">
        <v>334</v>
      </c>
      <c r="E17" s="11" t="s">
        <v>335</v>
      </c>
      <c r="F17" s="11">
        <v>51</v>
      </c>
      <c r="G17" s="11">
        <v>27601</v>
      </c>
      <c r="H17" s="11" t="s">
        <v>336</v>
      </c>
      <c r="I17" s="11" t="s">
        <v>337</v>
      </c>
      <c r="J17" s="11" t="s">
        <v>338</v>
      </c>
      <c r="K17" s="11" t="s">
        <v>165</v>
      </c>
      <c r="L17" s="11" t="s">
        <v>339</v>
      </c>
      <c r="M17" s="11" t="s">
        <v>340</v>
      </c>
      <c r="N17" s="11" t="s">
        <v>165</v>
      </c>
      <c r="O17" s="11">
        <v>315635351</v>
      </c>
      <c r="P17" s="11" t="s">
        <v>341</v>
      </c>
      <c r="Q17" s="11" t="s">
        <v>161</v>
      </c>
      <c r="R17" s="11" t="s">
        <v>342</v>
      </c>
      <c r="S17" s="11" t="s">
        <v>343</v>
      </c>
      <c r="T17" s="11" t="s">
        <v>165</v>
      </c>
      <c r="U17" s="11">
        <v>315635359</v>
      </c>
      <c r="V17" s="11" t="s">
        <v>344</v>
      </c>
      <c r="W17" s="11">
        <v>3</v>
      </c>
      <c r="X17" s="11">
        <v>1</v>
      </c>
      <c r="Y17" s="11">
        <v>4</v>
      </c>
      <c r="Z17" s="11">
        <v>2.25</v>
      </c>
      <c r="AA17" s="11">
        <v>1</v>
      </c>
      <c r="AB17" s="11">
        <v>3.25</v>
      </c>
      <c r="AC17" s="13" t="str">
        <f t="shared" si="0"/>
        <v>A</v>
      </c>
      <c r="AD17" s="11">
        <v>2</v>
      </c>
      <c r="AE17" s="11">
        <v>1</v>
      </c>
      <c r="AF17" s="11">
        <v>3</v>
      </c>
      <c r="AG17" s="13" t="str">
        <f t="shared" si="1"/>
        <v>A</v>
      </c>
      <c r="AH17" s="11">
        <v>1</v>
      </c>
      <c r="AI17" s="11">
        <v>2</v>
      </c>
      <c r="AJ17" s="11">
        <v>0</v>
      </c>
      <c r="AK17" s="11">
        <v>1</v>
      </c>
      <c r="AL17" s="11">
        <v>4</v>
      </c>
      <c r="AM17" s="13" t="str">
        <f t="shared" si="2"/>
        <v>A</v>
      </c>
      <c r="AN17" s="11">
        <v>0</v>
      </c>
      <c r="AO17" s="11">
        <v>1</v>
      </c>
      <c r="AP17" s="11">
        <v>3</v>
      </c>
      <c r="AQ17" s="11">
        <v>4</v>
      </c>
      <c r="AR17" s="13" t="str">
        <f t="shared" si="3"/>
        <v>A</v>
      </c>
      <c r="AS17" s="11">
        <v>1</v>
      </c>
      <c r="AT17" s="11"/>
      <c r="AU17" s="11"/>
      <c r="AV17" s="11">
        <v>1</v>
      </c>
      <c r="AW17" s="11">
        <v>1</v>
      </c>
      <c r="AX17" s="11">
        <v>1</v>
      </c>
      <c r="AY17" s="11">
        <v>4</v>
      </c>
      <c r="AZ17" s="13" t="str">
        <f t="shared" si="4"/>
        <v>A</v>
      </c>
      <c r="BA17" s="11">
        <v>1</v>
      </c>
      <c r="BB17" s="11">
        <v>0</v>
      </c>
      <c r="BC17" s="11">
        <v>5</v>
      </c>
      <c r="BD17" s="11">
        <v>1</v>
      </c>
      <c r="BE17" s="11">
        <v>0.6</v>
      </c>
      <c r="BF17" s="11">
        <v>1.1000000000000001</v>
      </c>
      <c r="BG17" s="11">
        <v>0.05</v>
      </c>
      <c r="BH17" s="11">
        <v>0.5</v>
      </c>
      <c r="BI17" s="11">
        <v>2.25</v>
      </c>
      <c r="BJ17" s="13" t="str">
        <f t="shared" si="5"/>
        <v>A</v>
      </c>
      <c r="BK17" s="11">
        <v>1</v>
      </c>
      <c r="BL17" s="13" t="str">
        <f t="shared" si="6"/>
        <v>A</v>
      </c>
      <c r="BM17" s="11">
        <v>3.25</v>
      </c>
      <c r="BN17" s="13" t="str">
        <f t="shared" si="7"/>
        <v>A</v>
      </c>
      <c r="BO17" s="11">
        <v>0</v>
      </c>
      <c r="BP17" s="11">
        <v>0</v>
      </c>
      <c r="BQ17" s="11" t="s">
        <v>165</v>
      </c>
      <c r="BR17" s="11">
        <v>0</v>
      </c>
      <c r="BS17" s="11">
        <v>10</v>
      </c>
      <c r="BT17" s="11">
        <v>2</v>
      </c>
      <c r="BU17" s="11">
        <v>0</v>
      </c>
      <c r="BV17" s="11">
        <v>1</v>
      </c>
      <c r="BW17" s="11">
        <v>20</v>
      </c>
      <c r="BX17" s="11">
        <v>0</v>
      </c>
      <c r="BY17" s="11">
        <v>5</v>
      </c>
      <c r="BZ17" s="11">
        <v>0</v>
      </c>
      <c r="CA17" s="11">
        <v>0</v>
      </c>
      <c r="CB17" s="11">
        <v>0</v>
      </c>
      <c r="CC17" s="11" t="s">
        <v>165</v>
      </c>
      <c r="CD17" s="11">
        <v>0</v>
      </c>
      <c r="CE17" s="11" t="s">
        <v>165</v>
      </c>
      <c r="CF17" s="11">
        <v>1</v>
      </c>
      <c r="CG17" s="11">
        <v>1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2</v>
      </c>
      <c r="CO17" s="11">
        <v>82</v>
      </c>
      <c r="CP17" s="11">
        <v>0</v>
      </c>
      <c r="CQ17" s="11">
        <v>1</v>
      </c>
      <c r="CR17" s="11" t="s">
        <v>345</v>
      </c>
      <c r="CS17" s="11">
        <v>43144</v>
      </c>
      <c r="CT17" s="14">
        <v>456.75941699999998</v>
      </c>
      <c r="CU17" s="11">
        <v>19346</v>
      </c>
      <c r="CV17" s="14">
        <v>24.962443</v>
      </c>
      <c r="CW17" s="11">
        <v>3</v>
      </c>
      <c r="CX17" s="11">
        <v>2</v>
      </c>
      <c r="CY17" s="11">
        <v>39</v>
      </c>
      <c r="CZ17" s="11">
        <v>11</v>
      </c>
      <c r="DA17" s="11">
        <v>17</v>
      </c>
      <c r="DB17" s="11">
        <v>28</v>
      </c>
      <c r="DC17" s="14">
        <v>28.205128205128201</v>
      </c>
      <c r="DD17" s="15">
        <v>71.794871794871796</v>
      </c>
      <c r="DE17" s="16">
        <f t="shared" si="8"/>
        <v>8.8888888888888893</v>
      </c>
      <c r="DF17" s="16">
        <f t="shared" si="9"/>
        <v>18.18181818181818</v>
      </c>
      <c r="DG17" s="17">
        <v>2</v>
      </c>
      <c r="DH17" s="20">
        <v>4</v>
      </c>
      <c r="DI17" s="18">
        <f t="shared" si="10"/>
        <v>2</v>
      </c>
      <c r="DJ17" s="13">
        <v>28</v>
      </c>
      <c r="DK17" s="19">
        <v>87.02008864307021</v>
      </c>
      <c r="DL17" s="20">
        <v>39</v>
      </c>
      <c r="DM17" s="18">
        <v>5</v>
      </c>
      <c r="DN17" s="16">
        <f t="shared" si="11"/>
        <v>6.1538461538461542</v>
      </c>
      <c r="DO17" s="18">
        <v>5</v>
      </c>
    </row>
    <row r="18" spans="1:119" ht="60">
      <c r="A18" s="11" t="s">
        <v>166</v>
      </c>
      <c r="B18" s="11" t="s">
        <v>346</v>
      </c>
      <c r="C18" s="11">
        <v>1</v>
      </c>
      <c r="D18" s="11" t="s">
        <v>347</v>
      </c>
      <c r="E18" s="11" t="s">
        <v>348</v>
      </c>
      <c r="F18" s="11">
        <v>61</v>
      </c>
      <c r="G18" s="11">
        <v>29349</v>
      </c>
      <c r="H18" s="11" t="s">
        <v>349</v>
      </c>
      <c r="I18" s="11" t="s">
        <v>350</v>
      </c>
      <c r="J18" s="11" t="s">
        <v>351</v>
      </c>
      <c r="K18" s="11" t="s">
        <v>161</v>
      </c>
      <c r="L18" s="11" t="s">
        <v>352</v>
      </c>
      <c r="M18" s="11" t="s">
        <v>353</v>
      </c>
      <c r="N18" s="11"/>
      <c r="O18" s="11">
        <v>326715651</v>
      </c>
      <c r="P18" s="11" t="s">
        <v>354</v>
      </c>
      <c r="Q18" s="11"/>
      <c r="R18" s="11" t="s">
        <v>198</v>
      </c>
      <c r="S18" s="11" t="s">
        <v>355</v>
      </c>
      <c r="T18" s="11"/>
      <c r="U18" s="11">
        <v>326715692</v>
      </c>
      <c r="V18" s="11" t="s">
        <v>356</v>
      </c>
      <c r="W18" s="11">
        <v>4</v>
      </c>
      <c r="X18" s="11">
        <v>0</v>
      </c>
      <c r="Y18" s="11">
        <v>4</v>
      </c>
      <c r="Z18" s="11">
        <v>3.8</v>
      </c>
      <c r="AA18" s="11">
        <v>0</v>
      </c>
      <c r="AB18" s="11">
        <v>3.8</v>
      </c>
      <c r="AC18" s="13" t="str">
        <f t="shared" si="0"/>
        <v>A</v>
      </c>
      <c r="AD18" s="11">
        <v>1</v>
      </c>
      <c r="AE18" s="11">
        <v>3</v>
      </c>
      <c r="AF18" s="11">
        <v>4</v>
      </c>
      <c r="AG18" s="13" t="str">
        <f t="shared" si="1"/>
        <v>A</v>
      </c>
      <c r="AH18" s="11">
        <v>0</v>
      </c>
      <c r="AI18" s="11">
        <v>2</v>
      </c>
      <c r="AJ18" s="11">
        <v>0</v>
      </c>
      <c r="AK18" s="11">
        <v>2</v>
      </c>
      <c r="AL18" s="11">
        <v>4</v>
      </c>
      <c r="AM18" s="13" t="str">
        <f t="shared" si="2"/>
        <v>A</v>
      </c>
      <c r="AN18" s="11">
        <v>2</v>
      </c>
      <c r="AO18" s="11">
        <v>1</v>
      </c>
      <c r="AP18" s="11">
        <v>1</v>
      </c>
      <c r="AQ18" s="11">
        <v>4</v>
      </c>
      <c r="AR18" s="13" t="str">
        <f t="shared" si="3"/>
        <v>A</v>
      </c>
      <c r="AS18" s="11">
        <v>0</v>
      </c>
      <c r="AT18" s="11">
        <v>0</v>
      </c>
      <c r="AU18" s="11">
        <v>0</v>
      </c>
      <c r="AV18" s="11">
        <v>4</v>
      </c>
      <c r="AW18" s="11">
        <v>0</v>
      </c>
      <c r="AX18" s="11">
        <v>0</v>
      </c>
      <c r="AY18" s="11">
        <v>4</v>
      </c>
      <c r="AZ18" s="13" t="str">
        <f t="shared" si="4"/>
        <v>A</v>
      </c>
      <c r="BA18" s="11">
        <v>1</v>
      </c>
      <c r="BB18" s="11">
        <v>0</v>
      </c>
      <c r="BC18" s="11">
        <v>3</v>
      </c>
      <c r="BD18" s="11">
        <v>1</v>
      </c>
      <c r="BE18" s="11">
        <v>0.5</v>
      </c>
      <c r="BF18" s="11">
        <v>3</v>
      </c>
      <c r="BG18" s="11">
        <v>0.2</v>
      </c>
      <c r="BH18" s="11">
        <v>0.1</v>
      </c>
      <c r="BI18" s="11">
        <v>3.8</v>
      </c>
      <c r="BJ18" s="13" t="str">
        <f t="shared" si="5"/>
        <v>A</v>
      </c>
      <c r="BK18" s="11">
        <v>0</v>
      </c>
      <c r="BL18" s="13" t="str">
        <f t="shared" si="6"/>
        <v>A</v>
      </c>
      <c r="BM18" s="11">
        <v>3.8</v>
      </c>
      <c r="BN18" s="13" t="str">
        <f t="shared" si="7"/>
        <v>A</v>
      </c>
      <c r="BO18" s="11">
        <v>1</v>
      </c>
      <c r="BP18" s="11">
        <v>1</v>
      </c>
      <c r="BQ18" s="11" t="s">
        <v>357</v>
      </c>
      <c r="BR18" s="11">
        <v>0</v>
      </c>
      <c r="BS18" s="11">
        <v>16</v>
      </c>
      <c r="BT18" s="11">
        <v>11</v>
      </c>
      <c r="BU18" s="11">
        <v>0</v>
      </c>
      <c r="BV18" s="11">
        <v>0</v>
      </c>
      <c r="BW18" s="11">
        <v>47</v>
      </c>
      <c r="BX18" s="11">
        <v>3</v>
      </c>
      <c r="BY18" s="11">
        <v>320</v>
      </c>
      <c r="BZ18" s="11">
        <v>0</v>
      </c>
      <c r="CA18" s="11">
        <v>1</v>
      </c>
      <c r="CB18" s="11">
        <v>0</v>
      </c>
      <c r="CC18" s="11" t="s">
        <v>358</v>
      </c>
      <c r="CD18" s="11">
        <v>0</v>
      </c>
      <c r="CE18" s="11"/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1</v>
      </c>
      <c r="CR18" s="11" t="s">
        <v>359</v>
      </c>
      <c r="CS18" s="11">
        <v>107892</v>
      </c>
      <c r="CT18" s="14">
        <v>810.270623</v>
      </c>
      <c r="CU18" s="11">
        <v>44229</v>
      </c>
      <c r="CV18" s="14">
        <v>28.909960999999999</v>
      </c>
      <c r="CW18" s="11">
        <v>9</v>
      </c>
      <c r="CX18" s="11">
        <v>3</v>
      </c>
      <c r="CY18" s="11">
        <v>98</v>
      </c>
      <c r="CZ18" s="11">
        <v>24</v>
      </c>
      <c r="DA18" s="11">
        <v>40</v>
      </c>
      <c r="DB18" s="11">
        <v>64</v>
      </c>
      <c r="DC18" s="14">
        <v>24.4897959183673</v>
      </c>
      <c r="DD18" s="15">
        <v>65.306122448979593</v>
      </c>
      <c r="DE18" s="16">
        <f t="shared" si="8"/>
        <v>12.368421052631579</v>
      </c>
      <c r="DF18" s="16">
        <f t="shared" si="9"/>
        <v>15.666666666666666</v>
      </c>
      <c r="DG18" s="17">
        <v>3</v>
      </c>
      <c r="DH18" s="20">
        <v>4</v>
      </c>
      <c r="DI18" s="18">
        <f t="shared" si="10"/>
        <v>1</v>
      </c>
      <c r="DJ18" s="13">
        <v>64</v>
      </c>
      <c r="DK18" s="19">
        <v>65.366019187852658</v>
      </c>
      <c r="DL18" s="20">
        <v>98</v>
      </c>
      <c r="DM18" s="18">
        <v>5</v>
      </c>
      <c r="DN18" s="16">
        <f t="shared" si="11"/>
        <v>12.368421052631579</v>
      </c>
      <c r="DO18" s="18">
        <v>5</v>
      </c>
    </row>
    <row r="19" spans="1:119" ht="24">
      <c r="A19" s="11" t="s">
        <v>166</v>
      </c>
      <c r="B19" s="11" t="s">
        <v>360</v>
      </c>
      <c r="C19" s="11">
        <v>1</v>
      </c>
      <c r="D19" s="11" t="s">
        <v>361</v>
      </c>
      <c r="E19" s="11" t="s">
        <v>169</v>
      </c>
      <c r="F19" s="11">
        <v>1</v>
      </c>
      <c r="G19" s="11">
        <v>29521</v>
      </c>
      <c r="H19" s="11" t="s">
        <v>362</v>
      </c>
      <c r="I19" s="11" t="s">
        <v>363</v>
      </c>
      <c r="J19" s="11" t="s">
        <v>258</v>
      </c>
      <c r="K19" s="11" t="s">
        <v>161</v>
      </c>
      <c r="L19" s="11" t="s">
        <v>364</v>
      </c>
      <c r="M19" s="11" t="s">
        <v>365</v>
      </c>
      <c r="N19" s="11"/>
      <c r="O19" s="11">
        <v>326771420</v>
      </c>
      <c r="P19" s="11" t="s">
        <v>366</v>
      </c>
      <c r="Q19" s="11" t="s">
        <v>161</v>
      </c>
      <c r="R19" s="11" t="s">
        <v>364</v>
      </c>
      <c r="S19" s="11" t="s">
        <v>365</v>
      </c>
      <c r="T19" s="11"/>
      <c r="U19" s="11">
        <v>326771420</v>
      </c>
      <c r="V19" s="11" t="s">
        <v>366</v>
      </c>
      <c r="W19" s="11">
        <v>2</v>
      </c>
      <c r="X19" s="11">
        <v>0</v>
      </c>
      <c r="Y19" s="11">
        <v>2</v>
      </c>
      <c r="Z19" s="11">
        <v>1.6</v>
      </c>
      <c r="AA19" s="11">
        <v>0</v>
      </c>
      <c r="AB19" s="11">
        <v>1.6</v>
      </c>
      <c r="AC19" s="13" t="str">
        <f t="shared" si="0"/>
        <v>A</v>
      </c>
      <c r="AD19" s="11">
        <v>1</v>
      </c>
      <c r="AE19" s="11">
        <v>1</v>
      </c>
      <c r="AF19" s="11">
        <v>2</v>
      </c>
      <c r="AG19" s="13" t="str">
        <f t="shared" si="1"/>
        <v>A</v>
      </c>
      <c r="AH19" s="11">
        <v>0</v>
      </c>
      <c r="AI19" s="11">
        <v>0</v>
      </c>
      <c r="AJ19" s="11">
        <v>0</v>
      </c>
      <c r="AK19" s="11">
        <v>2</v>
      </c>
      <c r="AL19" s="11">
        <v>2</v>
      </c>
      <c r="AM19" s="13" t="str">
        <f t="shared" si="2"/>
        <v>A</v>
      </c>
      <c r="AN19" s="11">
        <v>1</v>
      </c>
      <c r="AO19" s="11">
        <v>1</v>
      </c>
      <c r="AP19" s="11">
        <v>0</v>
      </c>
      <c r="AQ19" s="11">
        <v>2</v>
      </c>
      <c r="AR19" s="13" t="str">
        <f t="shared" si="3"/>
        <v>A</v>
      </c>
      <c r="AS19" s="11">
        <v>0</v>
      </c>
      <c r="AT19" s="11">
        <v>0</v>
      </c>
      <c r="AU19" s="11">
        <v>0</v>
      </c>
      <c r="AV19" s="11">
        <v>0</v>
      </c>
      <c r="AW19" s="11">
        <v>2</v>
      </c>
      <c r="AX19" s="11">
        <v>0</v>
      </c>
      <c r="AY19" s="11">
        <v>2</v>
      </c>
      <c r="AZ19" s="13" t="str">
        <f t="shared" si="4"/>
        <v>A</v>
      </c>
      <c r="BA19" s="11">
        <v>1</v>
      </c>
      <c r="BB19" s="11">
        <v>1</v>
      </c>
      <c r="BC19" s="11">
        <v>4</v>
      </c>
      <c r="BD19" s="11">
        <v>1</v>
      </c>
      <c r="BE19" s="11">
        <v>0.15</v>
      </c>
      <c r="BF19" s="11">
        <v>1</v>
      </c>
      <c r="BG19" s="11">
        <v>0.3</v>
      </c>
      <c r="BH19" s="11">
        <v>0.15</v>
      </c>
      <c r="BI19" s="11">
        <v>1.6</v>
      </c>
      <c r="BJ19" s="13" t="str">
        <f t="shared" si="5"/>
        <v>A</v>
      </c>
      <c r="BK19" s="11">
        <v>0</v>
      </c>
      <c r="BL19" s="13" t="str">
        <f t="shared" si="6"/>
        <v>A</v>
      </c>
      <c r="BM19" s="11">
        <v>1.6</v>
      </c>
      <c r="BN19" s="13" t="str">
        <f t="shared" si="7"/>
        <v>A</v>
      </c>
      <c r="BO19" s="11">
        <v>1</v>
      </c>
      <c r="BP19" s="11">
        <v>1</v>
      </c>
      <c r="BQ19" s="11" t="s">
        <v>367</v>
      </c>
      <c r="BR19" s="11">
        <v>0</v>
      </c>
      <c r="BS19" s="11">
        <v>1</v>
      </c>
      <c r="BT19" s="11">
        <v>0</v>
      </c>
      <c r="BU19" s="11">
        <v>0</v>
      </c>
      <c r="BV19" s="11"/>
      <c r="BW19" s="11">
        <v>5</v>
      </c>
      <c r="BX19" s="11">
        <v>2</v>
      </c>
      <c r="BY19" s="11">
        <v>154</v>
      </c>
      <c r="BZ19" s="11">
        <v>0</v>
      </c>
      <c r="CA19" s="11">
        <v>0</v>
      </c>
      <c r="CB19" s="11">
        <v>0</v>
      </c>
      <c r="CC19" s="11"/>
      <c r="CD19" s="11">
        <v>0</v>
      </c>
      <c r="CE19" s="11"/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7</v>
      </c>
      <c r="CO19" s="11" t="s">
        <v>368</v>
      </c>
      <c r="CP19" s="11">
        <v>0</v>
      </c>
      <c r="CQ19" s="11">
        <v>0</v>
      </c>
      <c r="CR19" s="11" t="s">
        <v>369</v>
      </c>
      <c r="CS19" s="11">
        <v>16578</v>
      </c>
      <c r="CT19" s="14">
        <v>212.50254100000001</v>
      </c>
      <c r="CU19" s="11">
        <v>8384</v>
      </c>
      <c r="CV19" s="14">
        <v>34.314112999999999</v>
      </c>
      <c r="CW19" s="11">
        <v>2</v>
      </c>
      <c r="CX19" s="11">
        <v>1</v>
      </c>
      <c r="CY19" s="11">
        <v>22</v>
      </c>
      <c r="CZ19" s="11">
        <v>9</v>
      </c>
      <c r="DA19" s="11">
        <v>7</v>
      </c>
      <c r="DB19" s="11">
        <v>16</v>
      </c>
      <c r="DC19" s="14">
        <v>40.909090909090899</v>
      </c>
      <c r="DD19" s="15">
        <v>72.727272727272705</v>
      </c>
      <c r="DE19" s="16">
        <f t="shared" si="8"/>
        <v>3.125</v>
      </c>
      <c r="DF19" s="16">
        <f t="shared" si="9"/>
        <v>5</v>
      </c>
      <c r="DG19" s="17">
        <v>2</v>
      </c>
      <c r="DH19" s="20">
        <v>2</v>
      </c>
      <c r="DI19" s="18">
        <f t="shared" si="10"/>
        <v>0</v>
      </c>
      <c r="DJ19" s="13">
        <v>16</v>
      </c>
      <c r="DK19" s="19">
        <v>83.474327689764792</v>
      </c>
      <c r="DL19" s="20">
        <v>22</v>
      </c>
      <c r="DM19" s="18">
        <v>3</v>
      </c>
      <c r="DN19" s="16">
        <f t="shared" si="11"/>
        <v>3.125</v>
      </c>
      <c r="DO19" s="18">
        <v>3</v>
      </c>
    </row>
    <row r="20" spans="1:119" ht="24">
      <c r="A20" s="11" t="s">
        <v>166</v>
      </c>
      <c r="B20" s="11" t="s">
        <v>370</v>
      </c>
      <c r="C20" s="11">
        <v>1</v>
      </c>
      <c r="D20" s="11" t="s">
        <v>371</v>
      </c>
      <c r="E20" s="11" t="s">
        <v>372</v>
      </c>
      <c r="F20" s="11">
        <v>1028</v>
      </c>
      <c r="G20" s="11">
        <v>27711</v>
      </c>
      <c r="H20" s="11" t="s">
        <v>373</v>
      </c>
      <c r="I20" s="11" t="s">
        <v>374</v>
      </c>
      <c r="J20" s="11" t="s">
        <v>375</v>
      </c>
      <c r="K20" s="11" t="s">
        <v>161</v>
      </c>
      <c r="L20" s="11" t="s">
        <v>313</v>
      </c>
      <c r="M20" s="11" t="s">
        <v>376</v>
      </c>
      <c r="N20" s="11"/>
      <c r="O20" s="11">
        <v>315650326</v>
      </c>
      <c r="P20" s="11" t="s">
        <v>377</v>
      </c>
      <c r="Q20" s="11"/>
      <c r="R20" s="11"/>
      <c r="S20" s="11"/>
      <c r="T20" s="11"/>
      <c r="U20" s="11"/>
      <c r="V20" s="11"/>
      <c r="W20" s="11">
        <v>1</v>
      </c>
      <c r="X20" s="11">
        <v>1</v>
      </c>
      <c r="Y20" s="11">
        <v>2</v>
      </c>
      <c r="Z20" s="11">
        <v>1</v>
      </c>
      <c r="AA20" s="11">
        <v>1</v>
      </c>
      <c r="AB20" s="11">
        <v>2</v>
      </c>
      <c r="AC20" s="13" t="str">
        <f t="shared" si="0"/>
        <v>A</v>
      </c>
      <c r="AD20" s="11">
        <v>0</v>
      </c>
      <c r="AE20" s="11">
        <v>1</v>
      </c>
      <c r="AF20" s="11">
        <v>1</v>
      </c>
      <c r="AG20" s="13" t="str">
        <f t="shared" si="1"/>
        <v>A</v>
      </c>
      <c r="AH20" s="11">
        <v>0</v>
      </c>
      <c r="AI20" s="11">
        <v>1</v>
      </c>
      <c r="AJ20" s="11">
        <v>0</v>
      </c>
      <c r="AK20" s="11">
        <v>1</v>
      </c>
      <c r="AL20" s="11">
        <v>2</v>
      </c>
      <c r="AM20" s="13" t="str">
        <f t="shared" si="2"/>
        <v>A</v>
      </c>
      <c r="AN20" s="11">
        <v>1</v>
      </c>
      <c r="AO20" s="11">
        <v>1</v>
      </c>
      <c r="AP20" s="11">
        <v>0</v>
      </c>
      <c r="AQ20" s="11">
        <v>2</v>
      </c>
      <c r="AR20" s="13" t="str">
        <f t="shared" si="3"/>
        <v>A</v>
      </c>
      <c r="AS20" s="11">
        <v>0</v>
      </c>
      <c r="AT20" s="11">
        <v>0</v>
      </c>
      <c r="AU20" s="11">
        <v>0</v>
      </c>
      <c r="AV20" s="11">
        <v>1</v>
      </c>
      <c r="AW20" s="11">
        <v>1</v>
      </c>
      <c r="AX20" s="11">
        <v>0</v>
      </c>
      <c r="AY20" s="11">
        <v>2</v>
      </c>
      <c r="AZ20" s="13" t="str">
        <f t="shared" si="4"/>
        <v>A</v>
      </c>
      <c r="BA20" s="11">
        <v>1</v>
      </c>
      <c r="BB20" s="11">
        <v>0</v>
      </c>
      <c r="BC20" s="11">
        <v>3</v>
      </c>
      <c r="BD20" s="11">
        <v>1</v>
      </c>
      <c r="BE20" s="11">
        <v>0.2</v>
      </c>
      <c r="BF20" s="11">
        <v>0.6</v>
      </c>
      <c r="BG20" s="11">
        <v>0.1</v>
      </c>
      <c r="BH20" s="11">
        <v>0.1</v>
      </c>
      <c r="BI20" s="11">
        <v>1</v>
      </c>
      <c r="BJ20" s="13" t="str">
        <f t="shared" si="5"/>
        <v>A</v>
      </c>
      <c r="BK20" s="11">
        <v>1</v>
      </c>
      <c r="BL20" s="13" t="str">
        <f t="shared" si="6"/>
        <v>A</v>
      </c>
      <c r="BM20" s="11">
        <v>2</v>
      </c>
      <c r="BN20" s="13" t="str">
        <f t="shared" si="7"/>
        <v>A</v>
      </c>
      <c r="BO20" s="11">
        <v>0</v>
      </c>
      <c r="BP20" s="11">
        <v>0</v>
      </c>
      <c r="BQ20" s="11"/>
      <c r="BR20" s="11">
        <v>0</v>
      </c>
      <c r="BS20" s="11">
        <v>6</v>
      </c>
      <c r="BT20" s="11">
        <v>2</v>
      </c>
      <c r="BU20" s="11">
        <v>0</v>
      </c>
      <c r="BV20" s="11">
        <v>1</v>
      </c>
      <c r="BW20" s="11">
        <v>6</v>
      </c>
      <c r="BX20" s="11">
        <v>2</v>
      </c>
      <c r="BY20" s="11">
        <v>32</v>
      </c>
      <c r="BZ20" s="11">
        <v>0</v>
      </c>
      <c r="CA20" s="11">
        <v>0</v>
      </c>
      <c r="CB20" s="11">
        <v>0</v>
      </c>
      <c r="CC20" s="11"/>
      <c r="CD20" s="11">
        <v>0</v>
      </c>
      <c r="CE20" s="11"/>
      <c r="CF20" s="11">
        <v>47</v>
      </c>
      <c r="CG20" s="11">
        <v>47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0</v>
      </c>
      <c r="CN20" s="11">
        <v>28</v>
      </c>
      <c r="CO20" s="11" t="s">
        <v>378</v>
      </c>
      <c r="CP20" s="11">
        <v>0</v>
      </c>
      <c r="CQ20" s="11">
        <v>0</v>
      </c>
      <c r="CR20" s="11" t="s">
        <v>379</v>
      </c>
      <c r="CS20" s="11">
        <v>30605</v>
      </c>
      <c r="CT20" s="14">
        <v>113.157707</v>
      </c>
      <c r="CU20" s="11">
        <v>16415</v>
      </c>
      <c r="CV20" s="14">
        <v>20.002737</v>
      </c>
      <c r="CW20" s="11">
        <v>3</v>
      </c>
      <c r="CX20" s="11">
        <v>1</v>
      </c>
      <c r="CY20" s="11">
        <v>12</v>
      </c>
      <c r="CZ20" s="11">
        <v>1</v>
      </c>
      <c r="DA20" s="11">
        <v>10</v>
      </c>
      <c r="DB20" s="11">
        <v>11</v>
      </c>
      <c r="DC20" s="14">
        <v>8.3333333333333304</v>
      </c>
      <c r="DD20" s="15">
        <v>91.6666666666667</v>
      </c>
      <c r="DE20" s="16">
        <f t="shared" si="8"/>
        <v>6</v>
      </c>
      <c r="DF20" s="16">
        <f t="shared" si="9"/>
        <v>10</v>
      </c>
      <c r="DG20" s="17">
        <v>2</v>
      </c>
      <c r="DH20" s="20">
        <v>2</v>
      </c>
      <c r="DI20" s="18">
        <f t="shared" si="10"/>
        <v>0</v>
      </c>
      <c r="DJ20" s="13">
        <v>11</v>
      </c>
      <c r="DK20" s="19">
        <v>96.732762129711716</v>
      </c>
      <c r="DL20" s="20">
        <v>12</v>
      </c>
      <c r="DM20" s="18">
        <v>5</v>
      </c>
      <c r="DN20" s="16">
        <f t="shared" si="11"/>
        <v>3</v>
      </c>
      <c r="DO20" s="18">
        <v>3</v>
      </c>
    </row>
    <row r="21" spans="1:119" ht="72">
      <c r="A21" s="11" t="s">
        <v>166</v>
      </c>
      <c r="B21" s="11" t="s">
        <v>380</v>
      </c>
      <c r="C21" s="11">
        <v>1</v>
      </c>
      <c r="D21" s="11" t="s">
        <v>381</v>
      </c>
      <c r="E21" s="11" t="s">
        <v>382</v>
      </c>
      <c r="F21" s="11">
        <v>163</v>
      </c>
      <c r="G21" s="11">
        <v>28828</v>
      </c>
      <c r="H21" s="11" t="s">
        <v>383</v>
      </c>
      <c r="I21" s="11" t="s">
        <v>384</v>
      </c>
      <c r="J21" s="11" t="s">
        <v>385</v>
      </c>
      <c r="K21" s="11" t="s">
        <v>161</v>
      </c>
      <c r="L21" s="11" t="s">
        <v>386</v>
      </c>
      <c r="M21" s="11" t="s">
        <v>387</v>
      </c>
      <c r="N21" s="11"/>
      <c r="O21" s="11">
        <v>325501406</v>
      </c>
      <c r="P21" s="11" t="s">
        <v>388</v>
      </c>
      <c r="Q21" s="11"/>
      <c r="R21" s="11"/>
      <c r="S21" s="11"/>
      <c r="T21" s="11"/>
      <c r="U21" s="11"/>
      <c r="V21" s="11"/>
      <c r="W21" s="11">
        <v>1</v>
      </c>
      <c r="X21" s="11">
        <v>1</v>
      </c>
      <c r="Y21" s="11">
        <v>2</v>
      </c>
      <c r="Z21" s="11">
        <v>0.8</v>
      </c>
      <c r="AA21" s="11">
        <v>0.2</v>
      </c>
      <c r="AB21" s="11">
        <v>1</v>
      </c>
      <c r="AC21" s="13" t="str">
        <f t="shared" si="0"/>
        <v>A</v>
      </c>
      <c r="AD21" s="11">
        <v>1</v>
      </c>
      <c r="AE21" s="11">
        <v>0</v>
      </c>
      <c r="AF21" s="11">
        <v>1</v>
      </c>
      <c r="AG21" s="13" t="str">
        <f t="shared" si="1"/>
        <v>A</v>
      </c>
      <c r="AH21" s="11">
        <v>1</v>
      </c>
      <c r="AI21" s="11">
        <v>0</v>
      </c>
      <c r="AJ21" s="11">
        <v>0</v>
      </c>
      <c r="AK21" s="11">
        <v>1</v>
      </c>
      <c r="AL21" s="11">
        <v>2</v>
      </c>
      <c r="AM21" s="13" t="str">
        <f t="shared" si="2"/>
        <v>A</v>
      </c>
      <c r="AN21" s="11">
        <v>0</v>
      </c>
      <c r="AO21" s="11">
        <v>0</v>
      </c>
      <c r="AP21" s="11">
        <v>2</v>
      </c>
      <c r="AQ21" s="11">
        <v>2</v>
      </c>
      <c r="AR21" s="13" t="str">
        <f t="shared" si="3"/>
        <v>A</v>
      </c>
      <c r="AS21" s="11">
        <v>1</v>
      </c>
      <c r="AT21" s="11">
        <v>0</v>
      </c>
      <c r="AU21" s="11">
        <v>0</v>
      </c>
      <c r="AV21" s="11">
        <v>1</v>
      </c>
      <c r="AW21" s="11">
        <v>0</v>
      </c>
      <c r="AX21" s="11">
        <v>0</v>
      </c>
      <c r="AY21" s="11">
        <v>2</v>
      </c>
      <c r="AZ21" s="13" t="str">
        <f t="shared" si="4"/>
        <v>A</v>
      </c>
      <c r="BA21" s="11">
        <v>0</v>
      </c>
      <c r="BB21" s="11">
        <v>1</v>
      </c>
      <c r="BC21" s="11">
        <v>4</v>
      </c>
      <c r="BD21" s="11">
        <v>1</v>
      </c>
      <c r="BE21" s="11">
        <v>0.06</v>
      </c>
      <c r="BF21" s="11">
        <v>0.7</v>
      </c>
      <c r="BG21" s="11">
        <v>0.01</v>
      </c>
      <c r="BH21" s="11">
        <v>0.03</v>
      </c>
      <c r="BI21" s="11">
        <v>0.8</v>
      </c>
      <c r="BJ21" s="13" t="str">
        <f t="shared" si="5"/>
        <v>A</v>
      </c>
      <c r="BK21" s="11">
        <v>0.2</v>
      </c>
      <c r="BL21" s="13" t="str">
        <f t="shared" si="6"/>
        <v>A</v>
      </c>
      <c r="BM21" s="11">
        <v>1</v>
      </c>
      <c r="BN21" s="13" t="str">
        <f t="shared" si="7"/>
        <v>A</v>
      </c>
      <c r="BO21" s="11">
        <v>1</v>
      </c>
      <c r="BP21" s="11">
        <v>2</v>
      </c>
      <c r="BQ21" s="11" t="s">
        <v>389</v>
      </c>
      <c r="BR21" s="11">
        <v>0</v>
      </c>
      <c r="BS21" s="11">
        <v>5</v>
      </c>
      <c r="BT21" s="11">
        <v>1</v>
      </c>
      <c r="BU21" s="11">
        <v>0</v>
      </c>
      <c r="BV21" s="11">
        <v>1</v>
      </c>
      <c r="BW21" s="11">
        <v>6</v>
      </c>
      <c r="BX21" s="11">
        <v>4</v>
      </c>
      <c r="BY21" s="11">
        <v>0</v>
      </c>
      <c r="BZ21" s="11">
        <v>0</v>
      </c>
      <c r="CA21" s="11">
        <v>0</v>
      </c>
      <c r="CB21" s="11">
        <v>0</v>
      </c>
      <c r="CC21" s="11"/>
      <c r="CD21" s="11">
        <v>0</v>
      </c>
      <c r="CE21" s="11"/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/>
      <c r="CP21" s="11">
        <v>2</v>
      </c>
      <c r="CQ21" s="11">
        <v>1</v>
      </c>
      <c r="CR21" s="11" t="s">
        <v>390</v>
      </c>
      <c r="CS21" s="11">
        <v>39178</v>
      </c>
      <c r="CT21" s="14">
        <v>355.479107</v>
      </c>
      <c r="CU21" s="11">
        <v>14871</v>
      </c>
      <c r="CV21" s="14">
        <v>20.588145999999998</v>
      </c>
      <c r="CW21" s="11">
        <v>3</v>
      </c>
      <c r="CX21" s="11">
        <v>2</v>
      </c>
      <c r="CY21" s="11">
        <v>39</v>
      </c>
      <c r="CZ21" s="11">
        <v>9</v>
      </c>
      <c r="DA21" s="11">
        <v>23</v>
      </c>
      <c r="DB21" s="11">
        <v>32</v>
      </c>
      <c r="DC21" s="14">
        <v>23.076923076923102</v>
      </c>
      <c r="DD21" s="15">
        <v>82.051282051282001</v>
      </c>
      <c r="DE21" s="16">
        <f t="shared" si="8"/>
        <v>7.5</v>
      </c>
      <c r="DF21" s="16">
        <f t="shared" si="9"/>
        <v>8.5714285714285712</v>
      </c>
      <c r="DG21" s="17">
        <v>1</v>
      </c>
      <c r="DH21" s="20">
        <v>2</v>
      </c>
      <c r="DI21" s="18">
        <f t="shared" si="10"/>
        <v>1</v>
      </c>
      <c r="DJ21" s="13">
        <v>32</v>
      </c>
      <c r="DK21" s="19">
        <v>88.935234894931398</v>
      </c>
      <c r="DL21" s="20">
        <v>39</v>
      </c>
      <c r="DM21" s="18">
        <v>3</v>
      </c>
      <c r="DN21" s="16">
        <f t="shared" si="11"/>
        <v>6</v>
      </c>
      <c r="DO21" s="18">
        <v>2</v>
      </c>
    </row>
    <row r="22" spans="1:119" ht="24">
      <c r="A22" s="11" t="s">
        <v>166</v>
      </c>
      <c r="B22" s="11" t="s">
        <v>391</v>
      </c>
      <c r="C22" s="11">
        <v>1</v>
      </c>
      <c r="D22" s="11" t="s">
        <v>392</v>
      </c>
      <c r="E22" s="11" t="s">
        <v>393</v>
      </c>
      <c r="F22" s="12" t="s">
        <v>394</v>
      </c>
      <c r="G22" s="11">
        <v>29031</v>
      </c>
      <c r="H22" s="11" t="s">
        <v>395</v>
      </c>
      <c r="I22" s="11" t="s">
        <v>396</v>
      </c>
      <c r="J22" s="11" t="s">
        <v>172</v>
      </c>
      <c r="K22" s="11" t="s">
        <v>161</v>
      </c>
      <c r="L22" s="11" t="s">
        <v>164</v>
      </c>
      <c r="M22" s="11" t="s">
        <v>397</v>
      </c>
      <c r="N22" s="11"/>
      <c r="O22" s="11">
        <v>325600270</v>
      </c>
      <c r="P22" s="11" t="s">
        <v>398</v>
      </c>
      <c r="Q22" s="11"/>
      <c r="R22" s="11"/>
      <c r="S22" s="11"/>
      <c r="T22" s="11"/>
      <c r="U22" s="11"/>
      <c r="V22" s="11"/>
      <c r="W22" s="11">
        <v>2</v>
      </c>
      <c r="X22" s="11">
        <v>0</v>
      </c>
      <c r="Y22" s="11">
        <v>2</v>
      </c>
      <c r="Z22" s="11">
        <v>2</v>
      </c>
      <c r="AA22" s="11">
        <v>0</v>
      </c>
      <c r="AB22" s="11">
        <v>2</v>
      </c>
      <c r="AC22" s="13" t="str">
        <f t="shared" si="0"/>
        <v>A</v>
      </c>
      <c r="AD22" s="11">
        <v>1</v>
      </c>
      <c r="AE22" s="11">
        <v>1</v>
      </c>
      <c r="AF22" s="11">
        <v>2</v>
      </c>
      <c r="AG22" s="13" t="str">
        <f t="shared" si="1"/>
        <v>A</v>
      </c>
      <c r="AH22" s="11">
        <v>0</v>
      </c>
      <c r="AI22" s="11">
        <v>2</v>
      </c>
      <c r="AJ22" s="11">
        <v>0</v>
      </c>
      <c r="AK22" s="11">
        <v>0</v>
      </c>
      <c r="AL22" s="11">
        <v>2</v>
      </c>
      <c r="AM22" s="13" t="str">
        <f t="shared" si="2"/>
        <v>A</v>
      </c>
      <c r="AN22" s="11">
        <v>1</v>
      </c>
      <c r="AO22" s="11">
        <v>0</v>
      </c>
      <c r="AP22" s="11">
        <v>1</v>
      </c>
      <c r="AQ22" s="11">
        <v>2</v>
      </c>
      <c r="AR22" s="13" t="str">
        <f t="shared" si="3"/>
        <v>A</v>
      </c>
      <c r="AS22" s="11">
        <v>0</v>
      </c>
      <c r="AT22" s="11">
        <v>0</v>
      </c>
      <c r="AU22" s="11">
        <v>0</v>
      </c>
      <c r="AV22" s="11">
        <v>2</v>
      </c>
      <c r="AW22" s="11">
        <v>0</v>
      </c>
      <c r="AX22" s="11">
        <v>0</v>
      </c>
      <c r="AY22" s="11">
        <v>2</v>
      </c>
      <c r="AZ22" s="13" t="str">
        <f t="shared" si="4"/>
        <v>A</v>
      </c>
      <c r="BA22" s="11">
        <v>1</v>
      </c>
      <c r="BB22" s="11">
        <v>0</v>
      </c>
      <c r="BC22" s="11">
        <v>2</v>
      </c>
      <c r="BD22" s="11">
        <v>1</v>
      </c>
      <c r="BE22" s="11">
        <v>1</v>
      </c>
      <c r="BF22" s="11">
        <v>1</v>
      </c>
      <c r="BG22" s="11">
        <v>0</v>
      </c>
      <c r="BH22" s="11">
        <v>0</v>
      </c>
      <c r="BI22" s="11">
        <v>2</v>
      </c>
      <c r="BJ22" s="13" t="str">
        <f t="shared" si="5"/>
        <v>A</v>
      </c>
      <c r="BK22" s="11">
        <v>0</v>
      </c>
      <c r="BL22" s="13" t="str">
        <f t="shared" si="6"/>
        <v>A</v>
      </c>
      <c r="BM22" s="11">
        <v>2</v>
      </c>
      <c r="BN22" s="13" t="str">
        <f t="shared" si="7"/>
        <v>A</v>
      </c>
      <c r="BO22" s="11">
        <v>0</v>
      </c>
      <c r="BP22" s="11">
        <v>0</v>
      </c>
      <c r="BQ22" s="11"/>
      <c r="BR22" s="11">
        <v>0</v>
      </c>
      <c r="BS22" s="11">
        <v>11</v>
      </c>
      <c r="BT22" s="11">
        <v>1</v>
      </c>
      <c r="BU22" s="11">
        <v>0</v>
      </c>
      <c r="BV22" s="11">
        <v>1</v>
      </c>
      <c r="BW22" s="11">
        <v>11</v>
      </c>
      <c r="BX22" s="11">
        <v>0</v>
      </c>
      <c r="BY22" s="11">
        <v>79</v>
      </c>
      <c r="BZ22" s="11">
        <v>0</v>
      </c>
      <c r="CA22" s="11">
        <v>0</v>
      </c>
      <c r="CB22" s="11">
        <v>0</v>
      </c>
      <c r="CC22" s="11"/>
      <c r="CD22" s="11">
        <v>0</v>
      </c>
      <c r="CE22" s="11"/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2</v>
      </c>
      <c r="CO22" s="11" t="s">
        <v>399</v>
      </c>
      <c r="CP22" s="11">
        <v>0</v>
      </c>
      <c r="CQ22" s="11">
        <v>0</v>
      </c>
      <c r="CR22" s="11" t="s">
        <v>400</v>
      </c>
      <c r="CS22" s="11">
        <v>30531</v>
      </c>
      <c r="CT22" s="14">
        <v>348.57318600000002</v>
      </c>
      <c r="CU22" s="11">
        <v>13986</v>
      </c>
      <c r="CV22" s="14">
        <v>33.692222999999998</v>
      </c>
      <c r="CW22" s="11">
        <v>2</v>
      </c>
      <c r="CX22" s="11">
        <v>2</v>
      </c>
      <c r="CY22" s="11">
        <v>35</v>
      </c>
      <c r="CZ22" s="11">
        <v>9</v>
      </c>
      <c r="DA22" s="11">
        <v>16</v>
      </c>
      <c r="DB22" s="11">
        <v>25</v>
      </c>
      <c r="DC22" s="14">
        <v>25.714285714285701</v>
      </c>
      <c r="DD22" s="15">
        <v>71.428571428571402</v>
      </c>
      <c r="DE22" s="16">
        <f t="shared" si="8"/>
        <v>5.5</v>
      </c>
      <c r="DF22" s="16">
        <f t="shared" si="9"/>
        <v>11</v>
      </c>
      <c r="DG22" s="17">
        <v>3</v>
      </c>
      <c r="DH22" s="20">
        <v>2</v>
      </c>
      <c r="DI22" s="18">
        <f t="shared" si="10"/>
        <v>-1</v>
      </c>
      <c r="DJ22" s="13">
        <v>25</v>
      </c>
      <c r="DK22" s="19">
        <v>75.083934264324142</v>
      </c>
      <c r="DL22" s="20">
        <v>35</v>
      </c>
      <c r="DM22" s="18">
        <v>3</v>
      </c>
      <c r="DN22" s="16">
        <f t="shared" si="11"/>
        <v>5.5</v>
      </c>
      <c r="DO22" s="18">
        <v>2</v>
      </c>
    </row>
    <row r="23" spans="1:119" ht="24">
      <c r="A23" s="11" t="s">
        <v>166</v>
      </c>
      <c r="B23" s="11" t="s">
        <v>401</v>
      </c>
      <c r="C23" s="11">
        <v>1</v>
      </c>
      <c r="D23" s="11" t="s">
        <v>402</v>
      </c>
      <c r="E23" s="11" t="s">
        <v>403</v>
      </c>
      <c r="F23" s="11">
        <v>108</v>
      </c>
      <c r="G23" s="11">
        <v>26101</v>
      </c>
      <c r="H23" s="11" t="s">
        <v>404</v>
      </c>
      <c r="I23" s="11" t="s">
        <v>405</v>
      </c>
      <c r="J23" s="11" t="s">
        <v>406</v>
      </c>
      <c r="K23" s="11"/>
      <c r="L23" s="11" t="s">
        <v>407</v>
      </c>
      <c r="M23" s="11" t="s">
        <v>408</v>
      </c>
      <c r="N23" s="11"/>
      <c r="O23" s="11">
        <v>318402254</v>
      </c>
      <c r="P23" s="11" t="s">
        <v>409</v>
      </c>
      <c r="Q23" s="11"/>
      <c r="R23" s="11"/>
      <c r="S23" s="11"/>
      <c r="T23" s="11"/>
      <c r="U23" s="11"/>
      <c r="V23" s="11"/>
      <c r="W23" s="11">
        <v>2</v>
      </c>
      <c r="X23" s="11">
        <v>2</v>
      </c>
      <c r="Y23" s="11">
        <v>4</v>
      </c>
      <c r="Z23" s="11">
        <v>1.4</v>
      </c>
      <c r="AA23" s="11">
        <v>1.3</v>
      </c>
      <c r="AB23" s="11">
        <v>2.7</v>
      </c>
      <c r="AC23" s="13" t="str">
        <f t="shared" si="0"/>
        <v>A</v>
      </c>
      <c r="AD23" s="11">
        <v>2</v>
      </c>
      <c r="AE23" s="11">
        <v>2</v>
      </c>
      <c r="AF23" s="11">
        <v>4</v>
      </c>
      <c r="AG23" s="13" t="str">
        <f t="shared" si="1"/>
        <v>A</v>
      </c>
      <c r="AH23" s="11">
        <v>0</v>
      </c>
      <c r="AI23" s="11">
        <v>3</v>
      </c>
      <c r="AJ23" s="11">
        <v>1</v>
      </c>
      <c r="AK23" s="11">
        <v>0</v>
      </c>
      <c r="AL23" s="11">
        <v>4</v>
      </c>
      <c r="AM23" s="13" t="str">
        <f t="shared" si="2"/>
        <v>A</v>
      </c>
      <c r="AN23" s="11">
        <v>1</v>
      </c>
      <c r="AO23" s="11">
        <v>2</v>
      </c>
      <c r="AP23" s="11">
        <v>1</v>
      </c>
      <c r="AQ23" s="11">
        <v>4</v>
      </c>
      <c r="AR23" s="13" t="str">
        <f t="shared" si="3"/>
        <v>A</v>
      </c>
      <c r="AS23" s="11">
        <v>0</v>
      </c>
      <c r="AT23" s="11">
        <v>0</v>
      </c>
      <c r="AU23" s="11">
        <v>2</v>
      </c>
      <c r="AV23" s="11">
        <v>1</v>
      </c>
      <c r="AW23" s="11">
        <v>1</v>
      </c>
      <c r="AX23" s="11">
        <v>0</v>
      </c>
      <c r="AY23" s="11">
        <v>4</v>
      </c>
      <c r="AZ23" s="13" t="str">
        <f t="shared" si="4"/>
        <v>A</v>
      </c>
      <c r="BA23" s="11">
        <v>1</v>
      </c>
      <c r="BB23" s="11">
        <v>0</v>
      </c>
      <c r="BC23" s="11">
        <v>4</v>
      </c>
      <c r="BD23" s="11">
        <v>1</v>
      </c>
      <c r="BE23" s="11">
        <v>0.4</v>
      </c>
      <c r="BF23" s="11">
        <v>1</v>
      </c>
      <c r="BG23" s="11">
        <v>0</v>
      </c>
      <c r="BH23" s="11">
        <v>0</v>
      </c>
      <c r="BI23" s="11">
        <v>1.4</v>
      </c>
      <c r="BJ23" s="13" t="str">
        <f t="shared" si="5"/>
        <v>A</v>
      </c>
      <c r="BK23" s="11">
        <v>1.3</v>
      </c>
      <c r="BL23" s="13" t="str">
        <f t="shared" si="6"/>
        <v>A</v>
      </c>
      <c r="BM23" s="11">
        <v>2.7</v>
      </c>
      <c r="BN23" s="13" t="str">
        <f t="shared" si="7"/>
        <v>A</v>
      </c>
      <c r="BO23" s="11">
        <v>0</v>
      </c>
      <c r="BP23" s="11"/>
      <c r="BQ23" s="11"/>
      <c r="BR23" s="11">
        <v>0</v>
      </c>
      <c r="BS23" s="11">
        <v>7</v>
      </c>
      <c r="BT23" s="11">
        <v>2</v>
      </c>
      <c r="BU23" s="11">
        <v>0</v>
      </c>
      <c r="BV23" s="11">
        <v>0</v>
      </c>
      <c r="BW23" s="11">
        <v>8</v>
      </c>
      <c r="BX23" s="11">
        <v>0</v>
      </c>
      <c r="BY23" s="11">
        <v>5</v>
      </c>
      <c r="BZ23" s="11">
        <v>0</v>
      </c>
      <c r="CA23" s="11">
        <v>0</v>
      </c>
      <c r="CB23" s="11">
        <v>0</v>
      </c>
      <c r="CC23" s="11" t="s">
        <v>165</v>
      </c>
      <c r="CD23" s="11">
        <v>0</v>
      </c>
      <c r="CE23" s="11" t="s">
        <v>165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15</v>
      </c>
      <c r="CO23" s="11" t="s">
        <v>410</v>
      </c>
      <c r="CP23" s="11">
        <v>2</v>
      </c>
      <c r="CQ23" s="11">
        <v>1</v>
      </c>
      <c r="CR23" s="11"/>
      <c r="CS23" s="11">
        <v>70150</v>
      </c>
      <c r="CT23" s="14">
        <v>925.32352100000003</v>
      </c>
      <c r="CU23" s="11">
        <v>33553</v>
      </c>
      <c r="CV23" s="14">
        <v>33.452993999999997</v>
      </c>
      <c r="CW23" s="11">
        <v>6</v>
      </c>
      <c r="CX23" s="11">
        <v>3</v>
      </c>
      <c r="CY23" s="11">
        <v>75</v>
      </c>
      <c r="CZ23" s="11">
        <v>18</v>
      </c>
      <c r="DA23" s="11">
        <v>42</v>
      </c>
      <c r="DB23" s="11">
        <v>60</v>
      </c>
      <c r="DC23" s="14">
        <v>24</v>
      </c>
      <c r="DD23" s="15">
        <v>80</v>
      </c>
      <c r="DE23" s="16">
        <f t="shared" si="8"/>
        <v>5.7142857142857144</v>
      </c>
      <c r="DF23" s="16">
        <f t="shared" si="9"/>
        <v>8</v>
      </c>
      <c r="DG23" s="17">
        <v>2</v>
      </c>
      <c r="DH23" s="20">
        <v>4</v>
      </c>
      <c r="DI23" s="18">
        <f t="shared" si="10"/>
        <v>2</v>
      </c>
      <c r="DJ23" s="13">
        <v>60</v>
      </c>
      <c r="DK23" s="19">
        <v>85.41590315501773</v>
      </c>
      <c r="DL23" s="20">
        <v>75</v>
      </c>
      <c r="DM23" s="18">
        <v>5</v>
      </c>
      <c r="DN23" s="16">
        <f t="shared" si="11"/>
        <v>2.9629629629629628</v>
      </c>
      <c r="DO23" s="18">
        <v>4</v>
      </c>
    </row>
    <row r="24" spans="1:119" ht="48">
      <c r="A24" s="11" t="s">
        <v>166</v>
      </c>
      <c r="B24" s="11" t="s">
        <v>411</v>
      </c>
      <c r="C24" s="11">
        <v>1</v>
      </c>
      <c r="D24" s="11" t="s">
        <v>412</v>
      </c>
      <c r="E24" s="11" t="s">
        <v>320</v>
      </c>
      <c r="F24" s="11">
        <v>27</v>
      </c>
      <c r="G24" s="11">
        <v>26901</v>
      </c>
      <c r="H24" s="11" t="s">
        <v>413</v>
      </c>
      <c r="I24" s="11" t="s">
        <v>414</v>
      </c>
      <c r="J24" s="11" t="s">
        <v>415</v>
      </c>
      <c r="K24" s="11" t="s">
        <v>161</v>
      </c>
      <c r="L24" s="11" t="s">
        <v>416</v>
      </c>
      <c r="M24" s="11" t="s">
        <v>417</v>
      </c>
      <c r="N24" s="11"/>
      <c r="O24" s="11">
        <v>313259219</v>
      </c>
      <c r="P24" s="11" t="s">
        <v>418</v>
      </c>
      <c r="Q24" s="11"/>
      <c r="R24" s="11" t="s">
        <v>275</v>
      </c>
      <c r="S24" s="11" t="s">
        <v>419</v>
      </c>
      <c r="T24" s="11"/>
      <c r="U24" s="11">
        <v>313259163</v>
      </c>
      <c r="V24" s="11" t="s">
        <v>420</v>
      </c>
      <c r="W24" s="11">
        <v>2</v>
      </c>
      <c r="X24" s="11">
        <v>1</v>
      </c>
      <c r="Y24" s="11">
        <v>3</v>
      </c>
      <c r="Z24" s="11">
        <v>1</v>
      </c>
      <c r="AA24" s="11">
        <v>1</v>
      </c>
      <c r="AB24" s="11">
        <v>2</v>
      </c>
      <c r="AC24" s="13" t="str">
        <f t="shared" si="0"/>
        <v>A</v>
      </c>
      <c r="AD24" s="11">
        <v>1</v>
      </c>
      <c r="AE24" s="11">
        <v>0</v>
      </c>
      <c r="AF24" s="11">
        <v>1</v>
      </c>
      <c r="AG24" s="13" t="str">
        <f t="shared" si="1"/>
        <v>A</v>
      </c>
      <c r="AH24" s="11">
        <v>0</v>
      </c>
      <c r="AI24" s="11">
        <v>2</v>
      </c>
      <c r="AJ24" s="11">
        <v>0</v>
      </c>
      <c r="AK24" s="11">
        <v>1</v>
      </c>
      <c r="AL24" s="11">
        <v>3</v>
      </c>
      <c r="AM24" s="13" t="str">
        <f t="shared" si="2"/>
        <v>A</v>
      </c>
      <c r="AN24" s="11">
        <v>1</v>
      </c>
      <c r="AO24" s="11">
        <v>1</v>
      </c>
      <c r="AP24" s="11">
        <v>1</v>
      </c>
      <c r="AQ24" s="11">
        <v>3</v>
      </c>
      <c r="AR24" s="13" t="str">
        <f t="shared" si="3"/>
        <v>A</v>
      </c>
      <c r="AS24" s="11">
        <v>0</v>
      </c>
      <c r="AT24" s="11">
        <v>0</v>
      </c>
      <c r="AU24" s="11">
        <v>1</v>
      </c>
      <c r="AV24" s="11">
        <v>0</v>
      </c>
      <c r="AW24" s="11">
        <v>2</v>
      </c>
      <c r="AX24" s="11">
        <v>0</v>
      </c>
      <c r="AY24" s="11">
        <v>3</v>
      </c>
      <c r="AZ24" s="13" t="str">
        <f t="shared" si="4"/>
        <v>A</v>
      </c>
      <c r="BA24" s="11">
        <v>0</v>
      </c>
      <c r="BB24" s="11">
        <v>0</v>
      </c>
      <c r="BC24" s="11">
        <v>5</v>
      </c>
      <c r="BD24" s="11">
        <v>1</v>
      </c>
      <c r="BE24" s="11">
        <v>0</v>
      </c>
      <c r="BF24" s="11">
        <v>1</v>
      </c>
      <c r="BG24" s="11">
        <v>0</v>
      </c>
      <c r="BH24" s="11">
        <v>0</v>
      </c>
      <c r="BI24" s="11">
        <v>1</v>
      </c>
      <c r="BJ24" s="13" t="str">
        <f t="shared" si="5"/>
        <v>A</v>
      </c>
      <c r="BK24" s="11">
        <v>1</v>
      </c>
      <c r="BL24" s="13" t="str">
        <f t="shared" si="6"/>
        <v>A</v>
      </c>
      <c r="BM24" s="11">
        <v>2</v>
      </c>
      <c r="BN24" s="13" t="str">
        <f t="shared" si="7"/>
        <v>A</v>
      </c>
      <c r="BO24" s="11">
        <v>0</v>
      </c>
      <c r="BP24" s="11"/>
      <c r="BQ24" s="11"/>
      <c r="BR24" s="11">
        <v>0</v>
      </c>
      <c r="BS24" s="11">
        <v>4</v>
      </c>
      <c r="BT24" s="11">
        <v>1</v>
      </c>
      <c r="BU24" s="11">
        <v>0</v>
      </c>
      <c r="BV24" s="11">
        <v>1</v>
      </c>
      <c r="BW24" s="11">
        <v>3</v>
      </c>
      <c r="BX24" s="11">
        <v>30</v>
      </c>
      <c r="BY24" s="11">
        <v>20</v>
      </c>
      <c r="BZ24" s="11">
        <v>0</v>
      </c>
      <c r="CA24" s="11">
        <v>0</v>
      </c>
      <c r="CB24" s="11">
        <v>0</v>
      </c>
      <c r="CC24" s="11" t="s">
        <v>165</v>
      </c>
      <c r="CD24" s="11">
        <v>0</v>
      </c>
      <c r="CE24" s="11" t="s">
        <v>165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/>
      <c r="CP24" s="11">
        <v>3</v>
      </c>
      <c r="CQ24" s="11">
        <v>1</v>
      </c>
      <c r="CR24" s="11" t="s">
        <v>421</v>
      </c>
      <c r="CS24" s="11">
        <v>55411</v>
      </c>
      <c r="CT24" s="14">
        <v>896.27331500000003</v>
      </c>
      <c r="CU24" s="11">
        <v>16427</v>
      </c>
      <c r="CV24" s="14">
        <v>18.501384000000002</v>
      </c>
      <c r="CW24" s="11">
        <v>5</v>
      </c>
      <c r="CX24" s="11">
        <v>4</v>
      </c>
      <c r="CY24" s="11">
        <v>83</v>
      </c>
      <c r="CZ24" s="11">
        <v>28</v>
      </c>
      <c r="DA24" s="11">
        <v>22</v>
      </c>
      <c r="DB24" s="11">
        <v>50</v>
      </c>
      <c r="DC24" s="14">
        <v>33.734939759036102</v>
      </c>
      <c r="DD24" s="15">
        <v>60.240963855421697</v>
      </c>
      <c r="DE24" s="16">
        <f t="shared" si="8"/>
        <v>3</v>
      </c>
      <c r="DF24" s="16">
        <f t="shared" si="9"/>
        <v>3</v>
      </c>
      <c r="DG24" s="17">
        <v>1</v>
      </c>
      <c r="DH24" s="20">
        <v>3</v>
      </c>
      <c r="DI24" s="18">
        <f t="shared" si="10"/>
        <v>2</v>
      </c>
      <c r="DJ24" s="13">
        <v>50</v>
      </c>
      <c r="DK24" s="19">
        <v>65.283898440411235</v>
      </c>
      <c r="DL24" s="20">
        <v>83</v>
      </c>
      <c r="DM24" s="18">
        <v>1</v>
      </c>
      <c r="DN24" s="16">
        <f t="shared" si="11"/>
        <v>1.5</v>
      </c>
      <c r="DO24" s="18">
        <v>3</v>
      </c>
    </row>
    <row r="25" spans="1:119" ht="36">
      <c r="A25" s="11" t="s">
        <v>166</v>
      </c>
      <c r="B25" s="11" t="s">
        <v>422</v>
      </c>
      <c r="C25" s="11">
        <v>1</v>
      </c>
      <c r="D25" s="11" t="s">
        <v>423</v>
      </c>
      <c r="E25" s="11" t="s">
        <v>169</v>
      </c>
      <c r="F25" s="11" t="s">
        <v>424</v>
      </c>
      <c r="G25" s="11">
        <v>25101</v>
      </c>
      <c r="H25" s="11" t="s">
        <v>425</v>
      </c>
      <c r="I25" s="11" t="s">
        <v>426</v>
      </c>
      <c r="J25" s="11" t="s">
        <v>182</v>
      </c>
      <c r="K25" s="11" t="s">
        <v>161</v>
      </c>
      <c r="L25" s="11" t="s">
        <v>427</v>
      </c>
      <c r="M25" s="11" t="s">
        <v>428</v>
      </c>
      <c r="N25" s="11"/>
      <c r="O25" s="11">
        <v>323618201</v>
      </c>
      <c r="P25" s="11" t="s">
        <v>429</v>
      </c>
      <c r="Q25" s="11" t="s">
        <v>312</v>
      </c>
      <c r="R25" s="11" t="s">
        <v>430</v>
      </c>
      <c r="S25" s="11" t="s">
        <v>431</v>
      </c>
      <c r="T25" s="11"/>
      <c r="U25" s="11">
        <v>323618268</v>
      </c>
      <c r="V25" s="11" t="s">
        <v>432</v>
      </c>
      <c r="W25" s="11">
        <v>1</v>
      </c>
      <c r="X25" s="11">
        <v>3</v>
      </c>
      <c r="Y25" s="11">
        <v>4</v>
      </c>
      <c r="Z25" s="11">
        <v>0.75</v>
      </c>
      <c r="AA25" s="11">
        <v>2.7</v>
      </c>
      <c r="AB25" s="11">
        <v>3.45</v>
      </c>
      <c r="AC25" s="13" t="str">
        <f t="shared" si="0"/>
        <v>A</v>
      </c>
      <c r="AD25" s="11">
        <v>0</v>
      </c>
      <c r="AE25" s="11">
        <v>4</v>
      </c>
      <c r="AF25" s="11">
        <v>4</v>
      </c>
      <c r="AG25" s="13" t="str">
        <f t="shared" si="1"/>
        <v>A</v>
      </c>
      <c r="AH25" s="11">
        <v>0</v>
      </c>
      <c r="AI25" s="11">
        <v>0</v>
      </c>
      <c r="AJ25" s="11">
        <v>1</v>
      </c>
      <c r="AK25" s="11">
        <v>3</v>
      </c>
      <c r="AL25" s="11">
        <v>4</v>
      </c>
      <c r="AM25" s="13" t="str">
        <f t="shared" si="2"/>
        <v>A</v>
      </c>
      <c r="AN25" s="11">
        <v>3</v>
      </c>
      <c r="AO25" s="11">
        <v>1</v>
      </c>
      <c r="AP25" s="11">
        <v>0</v>
      </c>
      <c r="AQ25" s="11">
        <v>4</v>
      </c>
      <c r="AR25" s="13" t="str">
        <f t="shared" si="3"/>
        <v>A</v>
      </c>
      <c r="AS25" s="11">
        <v>0</v>
      </c>
      <c r="AT25" s="11">
        <v>0</v>
      </c>
      <c r="AU25" s="11">
        <v>0</v>
      </c>
      <c r="AV25" s="11">
        <v>3</v>
      </c>
      <c r="AW25" s="11">
        <v>1</v>
      </c>
      <c r="AX25" s="11">
        <v>0</v>
      </c>
      <c r="AY25" s="11">
        <v>4</v>
      </c>
      <c r="AZ25" s="13" t="str">
        <f t="shared" si="4"/>
        <v>A</v>
      </c>
      <c r="BA25" s="11">
        <v>0</v>
      </c>
      <c r="BB25" s="11">
        <v>0</v>
      </c>
      <c r="BC25" s="11">
        <v>3</v>
      </c>
      <c r="BD25" s="11">
        <v>1</v>
      </c>
      <c r="BE25" s="11">
        <v>0</v>
      </c>
      <c r="BF25" s="11">
        <v>0.4</v>
      </c>
      <c r="BG25" s="11">
        <v>0.2</v>
      </c>
      <c r="BH25" s="11">
        <v>0.15</v>
      </c>
      <c r="BI25" s="11">
        <v>0.75</v>
      </c>
      <c r="BJ25" s="13" t="str">
        <f t="shared" si="5"/>
        <v>A</v>
      </c>
      <c r="BK25" s="11">
        <v>2.7</v>
      </c>
      <c r="BL25" s="13" t="str">
        <f t="shared" si="6"/>
        <v>A</v>
      </c>
      <c r="BM25" s="11">
        <v>3.45</v>
      </c>
      <c r="BN25" s="13" t="str">
        <f t="shared" si="7"/>
        <v>A</v>
      </c>
      <c r="BO25" s="11">
        <v>0</v>
      </c>
      <c r="BP25" s="11">
        <v>0</v>
      </c>
      <c r="BQ25" s="11" t="s">
        <v>165</v>
      </c>
      <c r="BR25" s="11">
        <v>0</v>
      </c>
      <c r="BS25" s="11">
        <v>9</v>
      </c>
      <c r="BT25" s="11">
        <v>6</v>
      </c>
      <c r="BU25" s="11">
        <v>0</v>
      </c>
      <c r="BV25" s="11">
        <v>1</v>
      </c>
      <c r="BW25" s="11">
        <v>38</v>
      </c>
      <c r="BX25" s="11">
        <v>0</v>
      </c>
      <c r="BY25" s="11">
        <v>15</v>
      </c>
      <c r="BZ25" s="11">
        <v>0</v>
      </c>
      <c r="CA25" s="11">
        <v>2</v>
      </c>
      <c r="CB25" s="11">
        <v>0</v>
      </c>
      <c r="CC25" s="11" t="s">
        <v>433</v>
      </c>
      <c r="CD25" s="11">
        <v>0</v>
      </c>
      <c r="CE25" s="11" t="s">
        <v>165</v>
      </c>
      <c r="CF25" s="11">
        <v>1</v>
      </c>
      <c r="CG25" s="11">
        <v>1</v>
      </c>
      <c r="CH25" s="11">
        <v>1</v>
      </c>
      <c r="CI25" s="11">
        <v>1</v>
      </c>
      <c r="CJ25" s="11">
        <v>0</v>
      </c>
      <c r="CK25" s="11">
        <v>0</v>
      </c>
      <c r="CL25" s="11">
        <v>1</v>
      </c>
      <c r="CM25" s="11">
        <v>0</v>
      </c>
      <c r="CN25" s="11"/>
      <c r="CO25" s="11">
        <v>64</v>
      </c>
      <c r="CP25" s="11">
        <v>1</v>
      </c>
      <c r="CQ25" s="11">
        <v>0</v>
      </c>
      <c r="CR25" s="11" t="s">
        <v>434</v>
      </c>
      <c r="CS25" s="11">
        <v>60009</v>
      </c>
      <c r="CT25" s="14">
        <v>377.18778099999997</v>
      </c>
      <c r="CU25" s="11">
        <v>14116</v>
      </c>
      <c r="CV25" s="14">
        <v>25.809360999999999</v>
      </c>
      <c r="CW25" s="11">
        <v>5</v>
      </c>
      <c r="CX25" s="11">
        <v>3</v>
      </c>
      <c r="CY25" s="11">
        <v>52</v>
      </c>
      <c r="CZ25" s="11">
        <v>6</v>
      </c>
      <c r="DA25" s="11">
        <v>34</v>
      </c>
      <c r="DB25" s="11">
        <v>40</v>
      </c>
      <c r="DC25" s="14">
        <v>11.538461538461499</v>
      </c>
      <c r="DD25" s="15">
        <v>76.923076923076906</v>
      </c>
      <c r="DE25" s="16">
        <f t="shared" si="8"/>
        <v>50.666666666666664</v>
      </c>
      <c r="DF25" s="16">
        <f t="shared" si="9"/>
        <v>95</v>
      </c>
      <c r="DG25" s="17">
        <v>3</v>
      </c>
      <c r="DH25" s="20">
        <v>4</v>
      </c>
      <c r="DI25" s="18">
        <f t="shared" si="10"/>
        <v>1</v>
      </c>
      <c r="DJ25" s="13">
        <v>40</v>
      </c>
      <c r="DK25" s="19">
        <v>87.102452719647943</v>
      </c>
      <c r="DL25" s="20">
        <v>52</v>
      </c>
      <c r="DM25" s="18">
        <v>5</v>
      </c>
      <c r="DN25" s="16">
        <f t="shared" si="11"/>
        <v>11.014492753623188</v>
      </c>
      <c r="DO25" s="18">
        <v>5</v>
      </c>
    </row>
    <row r="26" spans="1:119" ht="24">
      <c r="A26" s="11" t="s">
        <v>166</v>
      </c>
      <c r="B26" s="11" t="s">
        <v>435</v>
      </c>
      <c r="C26" s="11">
        <v>1</v>
      </c>
      <c r="D26" s="11" t="s">
        <v>436</v>
      </c>
      <c r="E26" s="11" t="s">
        <v>437</v>
      </c>
      <c r="F26" s="11">
        <v>32</v>
      </c>
      <c r="G26" s="11">
        <v>26401</v>
      </c>
      <c r="H26" s="11" t="s">
        <v>438</v>
      </c>
      <c r="I26" s="11" t="s">
        <v>439</v>
      </c>
      <c r="J26" s="11" t="s">
        <v>172</v>
      </c>
      <c r="K26" s="11"/>
      <c r="L26" s="11" t="s">
        <v>386</v>
      </c>
      <c r="M26" s="11" t="s">
        <v>440</v>
      </c>
      <c r="N26" s="11"/>
      <c r="O26" s="11">
        <v>318822742</v>
      </c>
      <c r="P26" s="11" t="s">
        <v>441</v>
      </c>
      <c r="Q26" s="11"/>
      <c r="R26" s="11" t="s">
        <v>386</v>
      </c>
      <c r="S26" s="11" t="s">
        <v>440</v>
      </c>
      <c r="T26" s="11"/>
      <c r="U26" s="11">
        <v>318822742</v>
      </c>
      <c r="V26" s="11" t="s">
        <v>441</v>
      </c>
      <c r="W26" s="11">
        <v>2</v>
      </c>
      <c r="X26" s="11">
        <v>0</v>
      </c>
      <c r="Y26" s="11">
        <v>2</v>
      </c>
      <c r="Z26" s="11">
        <v>2</v>
      </c>
      <c r="AA26" s="11">
        <v>0</v>
      </c>
      <c r="AB26" s="11">
        <v>2</v>
      </c>
      <c r="AC26" s="13" t="str">
        <f t="shared" si="0"/>
        <v>A</v>
      </c>
      <c r="AD26" s="11">
        <v>0</v>
      </c>
      <c r="AE26" s="11">
        <v>2</v>
      </c>
      <c r="AF26" s="11">
        <v>2</v>
      </c>
      <c r="AG26" s="13" t="str">
        <f t="shared" si="1"/>
        <v>A</v>
      </c>
      <c r="AH26" s="11"/>
      <c r="AI26" s="11">
        <v>2</v>
      </c>
      <c r="AJ26" s="11"/>
      <c r="AK26" s="11"/>
      <c r="AL26" s="11">
        <v>2</v>
      </c>
      <c r="AM26" s="13" t="str">
        <f t="shared" si="2"/>
        <v>A</v>
      </c>
      <c r="AN26" s="11"/>
      <c r="AO26" s="11">
        <v>2</v>
      </c>
      <c r="AP26" s="11"/>
      <c r="AQ26" s="11">
        <v>2</v>
      </c>
      <c r="AR26" s="13" t="str">
        <f t="shared" si="3"/>
        <v>A</v>
      </c>
      <c r="AS26" s="11"/>
      <c r="AT26" s="11"/>
      <c r="AU26" s="11">
        <v>2</v>
      </c>
      <c r="AV26" s="11"/>
      <c r="AW26" s="11"/>
      <c r="AX26" s="11"/>
      <c r="AY26" s="11">
        <v>2</v>
      </c>
      <c r="AZ26" s="13" t="str">
        <f t="shared" si="4"/>
        <v>A</v>
      </c>
      <c r="BA26" s="11">
        <v>1</v>
      </c>
      <c r="BB26" s="11">
        <v>0</v>
      </c>
      <c r="BC26" s="11">
        <v>2</v>
      </c>
      <c r="BD26" s="11">
        <v>1</v>
      </c>
      <c r="BE26" s="11">
        <v>0.5</v>
      </c>
      <c r="BF26" s="11">
        <v>1</v>
      </c>
      <c r="BG26" s="11">
        <v>0.25</v>
      </c>
      <c r="BH26" s="11">
        <v>0.25</v>
      </c>
      <c r="BI26" s="11">
        <v>2</v>
      </c>
      <c r="BJ26" s="13" t="str">
        <f t="shared" si="5"/>
        <v>A</v>
      </c>
      <c r="BK26" s="11">
        <v>0</v>
      </c>
      <c r="BL26" s="13" t="str">
        <f t="shared" si="6"/>
        <v>A</v>
      </c>
      <c r="BM26" s="11">
        <v>2</v>
      </c>
      <c r="BN26" s="13" t="str">
        <f t="shared" si="7"/>
        <v>A</v>
      </c>
      <c r="BO26" s="11">
        <v>0</v>
      </c>
      <c r="BP26" s="11">
        <v>0</v>
      </c>
      <c r="BQ26" s="11" t="s">
        <v>165</v>
      </c>
      <c r="BR26" s="11">
        <v>0</v>
      </c>
      <c r="BS26" s="11">
        <v>6</v>
      </c>
      <c r="BT26" s="11">
        <v>0</v>
      </c>
      <c r="BU26" s="11">
        <v>0</v>
      </c>
      <c r="BV26" s="11">
        <v>1</v>
      </c>
      <c r="BW26" s="11">
        <v>20</v>
      </c>
      <c r="BX26" s="11">
        <v>0</v>
      </c>
      <c r="BY26" s="11">
        <v>70</v>
      </c>
      <c r="BZ26" s="11">
        <v>0</v>
      </c>
      <c r="CA26" s="11">
        <v>0</v>
      </c>
      <c r="CB26" s="11">
        <v>0</v>
      </c>
      <c r="CC26" s="11" t="s">
        <v>165</v>
      </c>
      <c r="CD26" s="11">
        <v>0</v>
      </c>
      <c r="CE26" s="11" t="s">
        <v>165</v>
      </c>
      <c r="CF26" s="11">
        <v>1</v>
      </c>
      <c r="CG26" s="11">
        <v>1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 t="s">
        <v>165</v>
      </c>
      <c r="CS26" s="11">
        <v>22219</v>
      </c>
      <c r="CT26" s="14">
        <v>448.66323599999998</v>
      </c>
      <c r="CU26" s="11">
        <v>7452</v>
      </c>
      <c r="CV26" s="14">
        <v>36.459372000000002</v>
      </c>
      <c r="CW26" s="11">
        <v>3</v>
      </c>
      <c r="CX26" s="11">
        <v>1</v>
      </c>
      <c r="CY26" s="11">
        <v>22</v>
      </c>
      <c r="CZ26" s="11">
        <v>2</v>
      </c>
      <c r="DA26" s="11">
        <v>18</v>
      </c>
      <c r="DB26" s="11">
        <v>20</v>
      </c>
      <c r="DC26" s="14">
        <v>9.0909090909090899</v>
      </c>
      <c r="DD26" s="15">
        <v>90.909090909090907</v>
      </c>
      <c r="DE26" s="16">
        <f t="shared" si="8"/>
        <v>10</v>
      </c>
      <c r="DF26" s="16">
        <f t="shared" si="9"/>
        <v>20</v>
      </c>
      <c r="DG26" s="17">
        <v>2</v>
      </c>
      <c r="DH26" s="20">
        <v>2</v>
      </c>
      <c r="DI26" s="18">
        <f t="shared" si="10"/>
        <v>0</v>
      </c>
      <c r="DJ26" s="13">
        <v>20</v>
      </c>
      <c r="DK26" s="19">
        <v>91.00499835970885</v>
      </c>
      <c r="DL26" s="20">
        <v>22</v>
      </c>
      <c r="DM26" s="18">
        <v>3</v>
      </c>
      <c r="DN26" s="16">
        <f t="shared" si="11"/>
        <v>10</v>
      </c>
      <c r="DO26" s="18">
        <v>2</v>
      </c>
    </row>
    <row r="27" spans="1:119" ht="72">
      <c r="A27" s="11" t="s">
        <v>166</v>
      </c>
      <c r="B27" s="11" t="s">
        <v>442</v>
      </c>
      <c r="C27" s="11">
        <v>1</v>
      </c>
      <c r="D27" s="11" t="s">
        <v>443</v>
      </c>
      <c r="E27" s="11" t="s">
        <v>444</v>
      </c>
      <c r="F27" s="11">
        <v>136</v>
      </c>
      <c r="G27" s="11">
        <v>27401</v>
      </c>
      <c r="H27" s="11" t="s">
        <v>445</v>
      </c>
      <c r="I27" s="11" t="s">
        <v>446</v>
      </c>
      <c r="J27" s="11" t="s">
        <v>447</v>
      </c>
      <c r="K27" s="11" t="s">
        <v>448</v>
      </c>
      <c r="L27" s="11" t="s">
        <v>449</v>
      </c>
      <c r="M27" s="11" t="s">
        <v>450</v>
      </c>
      <c r="N27" s="11"/>
      <c r="O27" s="11">
        <v>312511122</v>
      </c>
      <c r="P27" s="11" t="s">
        <v>451</v>
      </c>
      <c r="Q27" s="11"/>
      <c r="R27" s="11" t="s">
        <v>452</v>
      </c>
      <c r="S27" s="11" t="s">
        <v>453</v>
      </c>
      <c r="T27" s="11"/>
      <c r="U27" s="11">
        <v>312511152</v>
      </c>
      <c r="V27" s="11" t="s">
        <v>454</v>
      </c>
      <c r="W27" s="11">
        <v>3</v>
      </c>
      <c r="X27" s="11">
        <v>0</v>
      </c>
      <c r="Y27" s="11">
        <v>3</v>
      </c>
      <c r="Z27" s="11">
        <v>3</v>
      </c>
      <c r="AA27" s="11">
        <v>0</v>
      </c>
      <c r="AB27" s="11">
        <v>3</v>
      </c>
      <c r="AC27" s="13" t="str">
        <f t="shared" si="0"/>
        <v>A</v>
      </c>
      <c r="AD27" s="11">
        <v>1</v>
      </c>
      <c r="AE27" s="11">
        <v>2</v>
      </c>
      <c r="AF27" s="11">
        <v>3</v>
      </c>
      <c r="AG27" s="13" t="str">
        <f t="shared" si="1"/>
        <v>A</v>
      </c>
      <c r="AH27" s="11">
        <v>0</v>
      </c>
      <c r="AI27" s="11">
        <v>3</v>
      </c>
      <c r="AJ27" s="11">
        <v>0</v>
      </c>
      <c r="AK27" s="11">
        <v>0</v>
      </c>
      <c r="AL27" s="11">
        <v>3</v>
      </c>
      <c r="AM27" s="13" t="str">
        <f t="shared" si="2"/>
        <v>A</v>
      </c>
      <c r="AN27" s="11">
        <v>0</v>
      </c>
      <c r="AO27" s="11">
        <v>2</v>
      </c>
      <c r="AP27" s="11">
        <v>1</v>
      </c>
      <c r="AQ27" s="11">
        <v>3</v>
      </c>
      <c r="AR27" s="13" t="str">
        <f t="shared" si="3"/>
        <v>A</v>
      </c>
      <c r="AS27" s="11">
        <v>0</v>
      </c>
      <c r="AT27" s="11">
        <v>0</v>
      </c>
      <c r="AU27" s="11">
        <v>0</v>
      </c>
      <c r="AV27" s="11">
        <v>3</v>
      </c>
      <c r="AW27" s="11">
        <v>0</v>
      </c>
      <c r="AX27" s="11">
        <v>0</v>
      </c>
      <c r="AY27" s="11">
        <v>3</v>
      </c>
      <c r="AZ27" s="13" t="str">
        <f t="shared" si="4"/>
        <v>A</v>
      </c>
      <c r="BA27" s="11">
        <v>0</v>
      </c>
      <c r="BB27" s="11">
        <v>0</v>
      </c>
      <c r="BC27" s="11">
        <v>3</v>
      </c>
      <c r="BD27" s="11">
        <v>0</v>
      </c>
      <c r="BE27" s="11">
        <v>0</v>
      </c>
      <c r="BF27" s="11">
        <v>3</v>
      </c>
      <c r="BG27" s="11">
        <v>0</v>
      </c>
      <c r="BH27" s="11">
        <v>0</v>
      </c>
      <c r="BI27" s="11">
        <v>3</v>
      </c>
      <c r="BJ27" s="13" t="str">
        <f t="shared" si="5"/>
        <v>A</v>
      </c>
      <c r="BK27" s="11">
        <v>0</v>
      </c>
      <c r="BL27" s="13" t="str">
        <f t="shared" si="6"/>
        <v>A</v>
      </c>
      <c r="BM27" s="11">
        <v>3</v>
      </c>
      <c r="BN27" s="13" t="str">
        <f t="shared" si="7"/>
        <v>A</v>
      </c>
      <c r="BO27" s="11">
        <v>1</v>
      </c>
      <c r="BP27" s="11">
        <v>12</v>
      </c>
      <c r="BQ27" s="11" t="s">
        <v>455</v>
      </c>
      <c r="BR27" s="11">
        <v>0</v>
      </c>
      <c r="BS27" s="11">
        <v>6</v>
      </c>
      <c r="BT27" s="11">
        <v>3</v>
      </c>
      <c r="BU27" s="11">
        <v>1</v>
      </c>
      <c r="BV27" s="11">
        <v>1</v>
      </c>
      <c r="BW27" s="11">
        <v>24</v>
      </c>
      <c r="BX27" s="11">
        <v>75</v>
      </c>
      <c r="BY27" s="11">
        <v>5</v>
      </c>
      <c r="BZ27" s="11">
        <v>0</v>
      </c>
      <c r="CA27" s="11">
        <v>0</v>
      </c>
      <c r="CB27" s="11">
        <v>0</v>
      </c>
      <c r="CC27" s="11"/>
      <c r="CD27" s="11">
        <v>0</v>
      </c>
      <c r="CE27" s="11"/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1</v>
      </c>
      <c r="CQ27" s="11">
        <v>0</v>
      </c>
      <c r="CR27" s="11" t="s">
        <v>456</v>
      </c>
      <c r="CS27" s="11">
        <v>39412</v>
      </c>
      <c r="CT27" s="14">
        <v>368.80304000000001</v>
      </c>
      <c r="CU27" s="11">
        <v>15300</v>
      </c>
      <c r="CV27" s="14">
        <v>35.111846</v>
      </c>
      <c r="CW27" s="11">
        <v>3</v>
      </c>
      <c r="CX27" s="11">
        <v>2</v>
      </c>
      <c r="CY27" s="11">
        <v>52</v>
      </c>
      <c r="CZ27" s="11">
        <v>22</v>
      </c>
      <c r="DA27" s="11">
        <v>16</v>
      </c>
      <c r="DB27" s="11">
        <v>38</v>
      </c>
      <c r="DC27" s="14">
        <v>42.307692307692299</v>
      </c>
      <c r="DD27" s="15">
        <v>73.076923076923094</v>
      </c>
      <c r="DE27" s="16">
        <f t="shared" si="8"/>
        <v>8</v>
      </c>
      <c r="DF27" s="16">
        <f t="shared" si="9"/>
        <v>8</v>
      </c>
      <c r="DG27" s="17">
        <v>3</v>
      </c>
      <c r="DH27" s="20">
        <v>3</v>
      </c>
      <c r="DI27" s="18">
        <f t="shared" si="10"/>
        <v>0</v>
      </c>
      <c r="DJ27" s="13">
        <v>38</v>
      </c>
      <c r="DK27" s="19">
        <v>73.264169229085269</v>
      </c>
      <c r="DL27" s="20">
        <v>52</v>
      </c>
      <c r="DM27" s="18">
        <v>5</v>
      </c>
      <c r="DN27" s="16">
        <f t="shared" si="11"/>
        <v>8</v>
      </c>
      <c r="DO27" s="18">
        <v>5</v>
      </c>
    </row>
    <row r="28" spans="1:119" ht="24">
      <c r="A28" s="11" t="s">
        <v>166</v>
      </c>
      <c r="B28" s="11" t="s">
        <v>457</v>
      </c>
      <c r="C28" s="11">
        <v>1</v>
      </c>
      <c r="D28" s="11" t="s">
        <v>458</v>
      </c>
      <c r="E28" s="11" t="s">
        <v>459</v>
      </c>
      <c r="F28" s="11">
        <v>302</v>
      </c>
      <c r="G28" s="11">
        <v>25801</v>
      </c>
      <c r="H28" s="11" t="s">
        <v>460</v>
      </c>
      <c r="I28" s="11" t="s">
        <v>461</v>
      </c>
      <c r="J28" s="11" t="s">
        <v>172</v>
      </c>
      <c r="K28" s="11"/>
      <c r="L28" s="11" t="s">
        <v>272</v>
      </c>
      <c r="M28" s="11" t="s">
        <v>462</v>
      </c>
      <c r="N28" s="11"/>
      <c r="O28" s="11">
        <v>313039480</v>
      </c>
      <c r="P28" s="11" t="s">
        <v>463</v>
      </c>
      <c r="Q28" s="11"/>
      <c r="R28" s="11" t="s">
        <v>285</v>
      </c>
      <c r="S28" s="11" t="s">
        <v>464</v>
      </c>
      <c r="T28" s="11"/>
      <c r="U28" s="11">
        <v>313039492</v>
      </c>
      <c r="V28" s="11" t="s">
        <v>465</v>
      </c>
      <c r="W28" s="11">
        <v>2</v>
      </c>
      <c r="X28" s="11">
        <v>0</v>
      </c>
      <c r="Y28" s="11">
        <v>2</v>
      </c>
      <c r="Z28" s="11">
        <v>2</v>
      </c>
      <c r="AA28" s="11">
        <v>0</v>
      </c>
      <c r="AB28" s="11">
        <v>2</v>
      </c>
      <c r="AC28" s="13" t="str">
        <f t="shared" si="0"/>
        <v>A</v>
      </c>
      <c r="AD28" s="11">
        <v>1</v>
      </c>
      <c r="AE28" s="11">
        <v>1</v>
      </c>
      <c r="AF28" s="11">
        <v>2</v>
      </c>
      <c r="AG28" s="13" t="str">
        <f t="shared" si="1"/>
        <v>A</v>
      </c>
      <c r="AH28" s="11"/>
      <c r="AI28" s="11">
        <v>1</v>
      </c>
      <c r="AJ28" s="11"/>
      <c r="AK28" s="11">
        <v>1</v>
      </c>
      <c r="AL28" s="11">
        <v>2</v>
      </c>
      <c r="AM28" s="13" t="str">
        <f t="shared" si="2"/>
        <v>A</v>
      </c>
      <c r="AN28" s="11">
        <v>1</v>
      </c>
      <c r="AO28" s="11">
        <v>1</v>
      </c>
      <c r="AP28" s="11"/>
      <c r="AQ28" s="11">
        <v>2</v>
      </c>
      <c r="AR28" s="13" t="str">
        <f t="shared" si="3"/>
        <v>A</v>
      </c>
      <c r="AS28" s="11"/>
      <c r="AT28" s="11"/>
      <c r="AU28" s="11"/>
      <c r="AV28" s="11">
        <v>2</v>
      </c>
      <c r="AW28" s="11"/>
      <c r="AX28" s="11"/>
      <c r="AY28" s="11">
        <v>2</v>
      </c>
      <c r="AZ28" s="13" t="str">
        <f t="shared" si="4"/>
        <v>A</v>
      </c>
      <c r="BA28" s="11">
        <v>1</v>
      </c>
      <c r="BB28" s="11"/>
      <c r="BC28" s="11">
        <v>2</v>
      </c>
      <c r="BD28" s="11"/>
      <c r="BE28" s="11">
        <v>0.4</v>
      </c>
      <c r="BF28" s="11">
        <v>0.8</v>
      </c>
      <c r="BG28" s="11">
        <v>0.8</v>
      </c>
      <c r="BH28" s="11">
        <v>0</v>
      </c>
      <c r="BI28" s="11">
        <v>2</v>
      </c>
      <c r="BJ28" s="13" t="str">
        <f t="shared" si="5"/>
        <v>A</v>
      </c>
      <c r="BK28" s="11">
        <v>0</v>
      </c>
      <c r="BL28" s="13" t="str">
        <f t="shared" si="6"/>
        <v>A</v>
      </c>
      <c r="BM28" s="11">
        <v>2</v>
      </c>
      <c r="BN28" s="13" t="str">
        <f t="shared" si="7"/>
        <v>A</v>
      </c>
      <c r="BO28" s="11">
        <v>1</v>
      </c>
      <c r="BP28" s="11">
        <v>4</v>
      </c>
      <c r="BQ28" s="11" t="s">
        <v>466</v>
      </c>
      <c r="BR28" s="11">
        <v>0</v>
      </c>
      <c r="BS28" s="11">
        <v>7</v>
      </c>
      <c r="BT28" s="11">
        <v>1</v>
      </c>
      <c r="BU28" s="11">
        <v>0</v>
      </c>
      <c r="BV28" s="11">
        <v>1</v>
      </c>
      <c r="BW28" s="11">
        <v>8</v>
      </c>
      <c r="BX28" s="11">
        <v>63</v>
      </c>
      <c r="BY28" s="11">
        <v>56</v>
      </c>
      <c r="BZ28" s="11">
        <v>0</v>
      </c>
      <c r="CA28" s="11">
        <v>0</v>
      </c>
      <c r="CB28" s="11">
        <v>0</v>
      </c>
      <c r="CC28" s="11"/>
      <c r="CD28" s="11">
        <v>0</v>
      </c>
      <c r="CE28" s="11"/>
      <c r="CF28" s="11">
        <v>2</v>
      </c>
      <c r="CG28" s="11">
        <v>2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/>
      <c r="CP28" s="11">
        <v>0</v>
      </c>
      <c r="CQ28" s="11">
        <v>2</v>
      </c>
      <c r="CR28" s="11"/>
      <c r="CS28" s="11">
        <v>25756</v>
      </c>
      <c r="CT28" s="14">
        <v>495.95820800000001</v>
      </c>
      <c r="CU28" s="11">
        <v>11769</v>
      </c>
      <c r="CV28" s="14">
        <v>41.446905000000001</v>
      </c>
      <c r="CW28" s="11">
        <v>3</v>
      </c>
      <c r="CX28" s="11">
        <v>1</v>
      </c>
      <c r="CY28" s="11">
        <v>48</v>
      </c>
      <c r="CZ28" s="11">
        <v>8</v>
      </c>
      <c r="DA28" s="11">
        <v>26</v>
      </c>
      <c r="DB28" s="11">
        <v>34</v>
      </c>
      <c r="DC28" s="14">
        <v>16.6666666666667</v>
      </c>
      <c r="DD28" s="15">
        <v>70.8333333333333</v>
      </c>
      <c r="DE28" s="16">
        <f t="shared" si="8"/>
        <v>4</v>
      </c>
      <c r="DF28" s="16">
        <f t="shared" si="9"/>
        <v>10</v>
      </c>
      <c r="DG28" s="17">
        <v>2</v>
      </c>
      <c r="DH28" s="20">
        <v>2</v>
      </c>
      <c r="DI28" s="18">
        <f t="shared" si="10"/>
        <v>0</v>
      </c>
      <c r="DJ28" s="13">
        <v>34</v>
      </c>
      <c r="DK28" s="19">
        <v>79.558134495316196</v>
      </c>
      <c r="DL28" s="20">
        <v>48</v>
      </c>
      <c r="DM28" s="18">
        <v>2</v>
      </c>
      <c r="DN28" s="16">
        <f t="shared" si="11"/>
        <v>4</v>
      </c>
      <c r="DO28" s="18">
        <v>3</v>
      </c>
    </row>
    <row r="29" spans="1:119" ht="36">
      <c r="A29" s="11" t="s">
        <v>166</v>
      </c>
      <c r="B29" s="11" t="s">
        <v>467</v>
      </c>
      <c r="C29" s="11">
        <v>1</v>
      </c>
      <c r="D29" s="11" t="s">
        <v>468</v>
      </c>
      <c r="E29" s="11" t="s">
        <v>348</v>
      </c>
      <c r="F29" s="11">
        <v>700</v>
      </c>
      <c r="G29" s="11">
        <v>25917</v>
      </c>
      <c r="H29" s="11" t="s">
        <v>469</v>
      </c>
      <c r="I29" s="11" t="s">
        <v>470</v>
      </c>
      <c r="J29" s="11" t="s">
        <v>172</v>
      </c>
      <c r="K29" s="11" t="s">
        <v>312</v>
      </c>
      <c r="L29" s="11" t="s">
        <v>471</v>
      </c>
      <c r="M29" s="11" t="s">
        <v>472</v>
      </c>
      <c r="N29" s="11"/>
      <c r="O29" s="11">
        <v>317830151</v>
      </c>
      <c r="P29" s="11" t="s">
        <v>473</v>
      </c>
      <c r="Q29" s="11" t="s">
        <v>312</v>
      </c>
      <c r="R29" s="11" t="s">
        <v>471</v>
      </c>
      <c r="S29" s="11" t="s">
        <v>472</v>
      </c>
      <c r="T29" s="11"/>
      <c r="U29" s="11">
        <v>317830151</v>
      </c>
      <c r="V29" s="11" t="s">
        <v>473</v>
      </c>
      <c r="W29" s="11">
        <v>3</v>
      </c>
      <c r="X29" s="11">
        <v>1</v>
      </c>
      <c r="Y29" s="11">
        <v>4</v>
      </c>
      <c r="Z29" s="11">
        <v>2</v>
      </c>
      <c r="AA29" s="11">
        <v>0.5</v>
      </c>
      <c r="AB29" s="11">
        <v>2.5</v>
      </c>
      <c r="AC29" s="13" t="str">
        <f t="shared" si="0"/>
        <v>A</v>
      </c>
      <c r="AD29" s="11">
        <v>0</v>
      </c>
      <c r="AE29" s="11">
        <v>3</v>
      </c>
      <c r="AF29" s="11">
        <v>3</v>
      </c>
      <c r="AG29" s="13" t="str">
        <f t="shared" si="1"/>
        <v>A</v>
      </c>
      <c r="AH29" s="11">
        <v>0</v>
      </c>
      <c r="AI29" s="11">
        <v>1</v>
      </c>
      <c r="AJ29" s="11">
        <v>0</v>
      </c>
      <c r="AK29" s="11">
        <v>3</v>
      </c>
      <c r="AL29" s="11">
        <v>4</v>
      </c>
      <c r="AM29" s="13" t="str">
        <f t="shared" si="2"/>
        <v>A</v>
      </c>
      <c r="AN29" s="11">
        <v>2</v>
      </c>
      <c r="AO29" s="11">
        <v>2</v>
      </c>
      <c r="AP29" s="11">
        <v>0</v>
      </c>
      <c r="AQ29" s="11">
        <v>4</v>
      </c>
      <c r="AR29" s="13" t="str">
        <f t="shared" si="3"/>
        <v>A</v>
      </c>
      <c r="AS29" s="11">
        <v>0</v>
      </c>
      <c r="AT29" s="11">
        <v>0</v>
      </c>
      <c r="AU29" s="11">
        <v>0</v>
      </c>
      <c r="AV29" s="11">
        <v>3</v>
      </c>
      <c r="AW29" s="11">
        <v>1</v>
      </c>
      <c r="AX29" s="11">
        <v>0</v>
      </c>
      <c r="AY29" s="11">
        <v>4</v>
      </c>
      <c r="AZ29" s="13" t="str">
        <f t="shared" si="4"/>
        <v>A</v>
      </c>
      <c r="BA29" s="11">
        <v>0</v>
      </c>
      <c r="BB29" s="11">
        <v>1</v>
      </c>
      <c r="BC29" s="11">
        <v>1</v>
      </c>
      <c r="BD29" s="11">
        <v>1</v>
      </c>
      <c r="BE29" s="11">
        <v>0.5</v>
      </c>
      <c r="BF29" s="11">
        <v>1</v>
      </c>
      <c r="BG29" s="11">
        <v>0.5</v>
      </c>
      <c r="BH29" s="11">
        <v>0</v>
      </c>
      <c r="BI29" s="11">
        <v>2</v>
      </c>
      <c r="BJ29" s="13" t="str">
        <f t="shared" si="5"/>
        <v>A</v>
      </c>
      <c r="BK29" s="11">
        <v>0.5</v>
      </c>
      <c r="BL29" s="13" t="str">
        <f t="shared" si="6"/>
        <v>A</v>
      </c>
      <c r="BM29" s="11">
        <v>2.5</v>
      </c>
      <c r="BN29" s="13" t="str">
        <f t="shared" si="7"/>
        <v>A</v>
      </c>
      <c r="BO29" s="11">
        <v>1</v>
      </c>
      <c r="BP29" s="11">
        <v>12</v>
      </c>
      <c r="BQ29" s="11" t="s">
        <v>474</v>
      </c>
      <c r="BR29" s="11">
        <v>2</v>
      </c>
      <c r="BS29" s="11">
        <v>3</v>
      </c>
      <c r="BT29" s="11">
        <v>0</v>
      </c>
      <c r="BU29" s="11">
        <v>0</v>
      </c>
      <c r="BV29" s="11">
        <v>1</v>
      </c>
      <c r="BW29" s="11">
        <v>5</v>
      </c>
      <c r="BX29" s="11">
        <v>3</v>
      </c>
      <c r="BY29" s="11">
        <v>53</v>
      </c>
      <c r="BZ29" s="11">
        <v>0</v>
      </c>
      <c r="CA29" s="11">
        <v>0</v>
      </c>
      <c r="CB29" s="11">
        <v>0</v>
      </c>
      <c r="CC29" s="11"/>
      <c r="CD29" s="11">
        <v>0</v>
      </c>
      <c r="CE29" s="11"/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 t="s">
        <v>475</v>
      </c>
      <c r="CS29" s="11">
        <v>12312</v>
      </c>
      <c r="CT29" s="14">
        <v>288.78893499999998</v>
      </c>
      <c r="CU29" s="11">
        <v>4603</v>
      </c>
      <c r="CV29" s="14">
        <v>36.409120000000001</v>
      </c>
      <c r="CW29" s="11">
        <v>1</v>
      </c>
      <c r="CX29" s="11">
        <v>1</v>
      </c>
      <c r="CY29" s="11">
        <v>15</v>
      </c>
      <c r="CZ29" s="11">
        <v>4</v>
      </c>
      <c r="DA29" s="11">
        <v>11</v>
      </c>
      <c r="DB29" s="11">
        <v>15</v>
      </c>
      <c r="DC29" s="14">
        <v>26.6666666666667</v>
      </c>
      <c r="DD29" s="15">
        <v>100</v>
      </c>
      <c r="DE29" s="16">
        <f t="shared" si="8"/>
        <v>2.5</v>
      </c>
      <c r="DF29" s="16">
        <f t="shared" si="9"/>
        <v>5</v>
      </c>
      <c r="DG29" s="17">
        <v>4</v>
      </c>
      <c r="DH29" s="20">
        <v>4</v>
      </c>
      <c r="DI29" s="18">
        <f t="shared" si="10"/>
        <v>0</v>
      </c>
      <c r="DJ29" s="13">
        <v>15</v>
      </c>
      <c r="DK29" s="19">
        <v>94.190566026478081</v>
      </c>
      <c r="DL29" s="20">
        <v>15</v>
      </c>
      <c r="DM29" s="18">
        <v>5</v>
      </c>
      <c r="DN29" s="16">
        <f t="shared" si="11"/>
        <v>2</v>
      </c>
      <c r="DO29" s="18">
        <v>4</v>
      </c>
    </row>
  </sheetData>
  <mergeCells count="18">
    <mergeCell ref="BS1:BY1"/>
    <mergeCell ref="BZ1:CE1"/>
    <mergeCell ref="CF1:CK1"/>
    <mergeCell ref="CL1:CM1"/>
    <mergeCell ref="CN1:CR1"/>
    <mergeCell ref="CS1:DD1"/>
    <mergeCell ref="AH1:AL1"/>
    <mergeCell ref="AN1:AQ1"/>
    <mergeCell ref="AS1:AY1"/>
    <mergeCell ref="BA1:BD1"/>
    <mergeCell ref="BE1:BI1"/>
    <mergeCell ref="BO1:BQ1"/>
    <mergeCell ref="A1:J1"/>
    <mergeCell ref="K1:P1"/>
    <mergeCell ref="Q1:V1"/>
    <mergeCell ref="W1:Y1"/>
    <mergeCell ref="Z1:AB1"/>
    <mergeCell ref="AD1:AF1"/>
  </mergeCells>
  <pageMargins left="0.7" right="0.7" top="0.78740157499999996" bottom="0.78740157499999996" header="0.3" footer="0.3"/>
  <pageSetup paperSize="8" scale="62" orientation="landscape" r:id="rId1"/>
  <colBreaks count="2" manualBreakCount="2">
    <brk id="73" max="1048575" man="1"/>
    <brk id="8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2015-08-19T05:13:44Z</dcterms:created>
  <dcterms:modified xsi:type="dcterms:W3CDTF">2015-08-19T05:13:45Z</dcterms:modified>
</cp:coreProperties>
</file>