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165" windowWidth="24420" windowHeight="12390"/>
  </bookViews>
  <sheets>
    <sheet name="DD - Dotazník pro KÚ-SÚ" sheetId="36" r:id="rId1"/>
    <sheet name="2" sheetId="24" r:id="rId2"/>
    <sheet name="3" sheetId="32" r:id="rId3"/>
    <sheet name="4" sheetId="33" r:id="rId4"/>
    <sheet name="5" sheetId="34" r:id="rId5"/>
    <sheet name="6" sheetId="35" r:id="rId6"/>
    <sheet name="10" sheetId="37" r:id="rId7"/>
  </sheets>
  <calcPr calcId="145621"/>
</workbook>
</file>

<file path=xl/calcChain.xml><?xml version="1.0" encoding="utf-8"?>
<calcChain xmlns="http://schemas.openxmlformats.org/spreadsheetml/2006/main">
  <c r="D26" i="37" l="1"/>
  <c r="D28" i="37" s="1"/>
  <c r="D27" i="37"/>
  <c r="C28" i="37"/>
  <c r="C27" i="37"/>
  <c r="C26" i="37"/>
  <c r="D32" i="35"/>
  <c r="D33" i="35" s="1"/>
  <c r="E32" i="35"/>
  <c r="E33" i="35" s="1"/>
  <c r="F32" i="35"/>
  <c r="F33" i="35" s="1"/>
  <c r="C32" i="35"/>
  <c r="C33" i="35" s="1"/>
  <c r="D30" i="35"/>
  <c r="E30" i="35"/>
  <c r="F30" i="35"/>
  <c r="C30" i="35"/>
  <c r="D27" i="35"/>
  <c r="E27" i="35"/>
  <c r="F27" i="35"/>
  <c r="C27" i="35"/>
  <c r="D26" i="35" l="1"/>
  <c r="E26" i="35"/>
  <c r="F26" i="35"/>
  <c r="D29" i="35"/>
  <c r="F29" i="35"/>
  <c r="C29" i="35"/>
  <c r="C26" i="35"/>
  <c r="J5" i="34" l="1"/>
  <c r="I6" i="34"/>
  <c r="J6" i="34"/>
  <c r="I10" i="34"/>
  <c r="J10" i="34"/>
  <c r="K10" i="34"/>
  <c r="I11" i="34"/>
  <c r="J11" i="34"/>
  <c r="K11" i="34"/>
  <c r="J13" i="34"/>
  <c r="I14" i="34"/>
  <c r="J14" i="34"/>
  <c r="J18" i="34"/>
  <c r="K18" i="34"/>
  <c r="I21" i="34"/>
  <c r="I23" i="34"/>
  <c r="J23" i="34"/>
  <c r="K23" i="34"/>
  <c r="K24" i="34"/>
  <c r="H23" i="34"/>
  <c r="H24" i="34"/>
  <c r="G5" i="34"/>
  <c r="I5" i="34" s="1"/>
  <c r="G6" i="34"/>
  <c r="K6" i="34" s="1"/>
  <c r="G7" i="34"/>
  <c r="H7" i="34" s="1"/>
  <c r="G8" i="34"/>
  <c r="J8" i="34" s="1"/>
  <c r="G9" i="34"/>
  <c r="J9" i="34" s="1"/>
  <c r="G10" i="34"/>
  <c r="H10" i="34" s="1"/>
  <c r="G11" i="34"/>
  <c r="H11" i="34" s="1"/>
  <c r="G12" i="34"/>
  <c r="I12" i="34" s="1"/>
  <c r="G13" i="34"/>
  <c r="K13" i="34" s="1"/>
  <c r="G14" i="34"/>
  <c r="K14" i="34" s="1"/>
  <c r="G15" i="34"/>
  <c r="H15" i="34" s="1"/>
  <c r="G16" i="34"/>
  <c r="J16" i="34" s="1"/>
  <c r="G17" i="34"/>
  <c r="I17" i="34" s="1"/>
  <c r="G18" i="34"/>
  <c r="H18" i="34" s="1"/>
  <c r="G20" i="34"/>
  <c r="I20" i="34" s="1"/>
  <c r="G21" i="34"/>
  <c r="J21" i="34" s="1"/>
  <c r="G22" i="34"/>
  <c r="K22" i="34" s="1"/>
  <c r="G23" i="34"/>
  <c r="G24" i="34"/>
  <c r="I24" i="34" s="1"/>
  <c r="G4" i="34"/>
  <c r="K4" i="34" s="1"/>
  <c r="D25" i="34"/>
  <c r="E25" i="34"/>
  <c r="F25" i="34"/>
  <c r="F27" i="34" s="1"/>
  <c r="D26" i="34"/>
  <c r="D27" i="34" s="1"/>
  <c r="E26" i="34"/>
  <c r="F26" i="34"/>
  <c r="C26" i="34"/>
  <c r="G26" i="34" s="1"/>
  <c r="C25" i="34"/>
  <c r="C27" i="34" s="1"/>
  <c r="F26" i="33"/>
  <c r="I26" i="33" s="1"/>
  <c r="F24" i="33"/>
  <c r="I24" i="33" s="1"/>
  <c r="F23" i="33"/>
  <c r="G23" i="33" s="1"/>
  <c r="F22" i="33"/>
  <c r="I22" i="33" s="1"/>
  <c r="F21" i="33"/>
  <c r="G21" i="33" s="1"/>
  <c r="F20" i="33"/>
  <c r="I20" i="33" s="1"/>
  <c r="F18" i="33"/>
  <c r="G18" i="33" s="1"/>
  <c r="F17" i="33"/>
  <c r="I17" i="33" s="1"/>
  <c r="F16" i="33"/>
  <c r="G16" i="33" s="1"/>
  <c r="F15" i="33"/>
  <c r="I15" i="33" s="1"/>
  <c r="F14" i="33"/>
  <c r="G14" i="33" s="1"/>
  <c r="F13" i="33"/>
  <c r="I13" i="33" s="1"/>
  <c r="F12" i="33"/>
  <c r="G12" i="33" s="1"/>
  <c r="F11" i="33"/>
  <c r="I11" i="33" s="1"/>
  <c r="F10" i="33"/>
  <c r="G10" i="33" s="1"/>
  <c r="F9" i="33"/>
  <c r="I9" i="33" s="1"/>
  <c r="F8" i="33"/>
  <c r="G8" i="33" s="1"/>
  <c r="F7" i="33"/>
  <c r="I7" i="33" s="1"/>
  <c r="F6" i="33"/>
  <c r="G6" i="33" s="1"/>
  <c r="F5" i="33"/>
  <c r="I5" i="33" s="1"/>
  <c r="F4" i="33"/>
  <c r="G4" i="33" s="1"/>
  <c r="D25" i="33"/>
  <c r="E25" i="33"/>
  <c r="D26" i="33"/>
  <c r="E26" i="33"/>
  <c r="C26" i="33"/>
  <c r="C25" i="33"/>
  <c r="C27" i="33" s="1"/>
  <c r="G5" i="32"/>
  <c r="H5" i="32"/>
  <c r="I5" i="32"/>
  <c r="G6" i="32"/>
  <c r="H6" i="32"/>
  <c r="I6" i="32"/>
  <c r="G7" i="32"/>
  <c r="H7" i="32"/>
  <c r="I7" i="32"/>
  <c r="G8" i="32"/>
  <c r="H8" i="32"/>
  <c r="I8" i="32"/>
  <c r="G9" i="32"/>
  <c r="H9" i="32"/>
  <c r="I9" i="32"/>
  <c r="G10" i="32"/>
  <c r="H10" i="32"/>
  <c r="I10" i="32"/>
  <c r="G11" i="32"/>
  <c r="H11" i="32"/>
  <c r="I11" i="32"/>
  <c r="G12" i="32"/>
  <c r="H12" i="32"/>
  <c r="I12" i="32"/>
  <c r="G13" i="32"/>
  <c r="H13" i="32"/>
  <c r="I13" i="32"/>
  <c r="G14" i="32"/>
  <c r="H14" i="32"/>
  <c r="I14" i="32"/>
  <c r="G15" i="32"/>
  <c r="H15" i="32"/>
  <c r="I15" i="32"/>
  <c r="G16" i="32"/>
  <c r="H16" i="32"/>
  <c r="I16" i="32"/>
  <c r="G17" i="32"/>
  <c r="H17" i="32"/>
  <c r="I17" i="32"/>
  <c r="G18" i="32"/>
  <c r="H18" i="32"/>
  <c r="I18" i="32"/>
  <c r="G20" i="32"/>
  <c r="H20" i="32"/>
  <c r="I20" i="32"/>
  <c r="G21" i="32"/>
  <c r="H21" i="32"/>
  <c r="I21" i="32"/>
  <c r="G22" i="32"/>
  <c r="H22" i="32"/>
  <c r="I22" i="32"/>
  <c r="G23" i="32"/>
  <c r="H23" i="32"/>
  <c r="I23" i="32"/>
  <c r="G24" i="32"/>
  <c r="H24" i="32"/>
  <c r="I24" i="32"/>
  <c r="G25" i="32"/>
  <c r="H25" i="32"/>
  <c r="I25" i="32"/>
  <c r="G26" i="32"/>
  <c r="H26" i="32"/>
  <c r="I26" i="32"/>
  <c r="G27" i="32"/>
  <c r="H27" i="32"/>
  <c r="I27" i="32"/>
  <c r="I4" i="32"/>
  <c r="H4" i="32"/>
  <c r="G4" i="32"/>
  <c r="F5" i="32"/>
  <c r="F6" i="32"/>
  <c r="F7" i="32"/>
  <c r="F8" i="32"/>
  <c r="F9" i="32"/>
  <c r="F10" i="32"/>
  <c r="F11" i="32"/>
  <c r="F12" i="32"/>
  <c r="F13" i="32"/>
  <c r="F14" i="32"/>
  <c r="F15" i="32"/>
  <c r="F16" i="32"/>
  <c r="F17" i="32"/>
  <c r="F18" i="32"/>
  <c r="F20" i="32"/>
  <c r="F21" i="32"/>
  <c r="F22" i="32"/>
  <c r="F23" i="32"/>
  <c r="F24" i="32"/>
  <c r="F25" i="32"/>
  <c r="F26" i="32"/>
  <c r="F27" i="32"/>
  <c r="F4" i="32"/>
  <c r="G5" i="24"/>
  <c r="G6" i="24"/>
  <c r="G7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4" i="24"/>
  <c r="D26" i="32"/>
  <c r="C26" i="32"/>
  <c r="D25" i="32"/>
  <c r="C25" i="32"/>
  <c r="F24" i="24"/>
  <c r="E21" i="24"/>
  <c r="F17" i="24"/>
  <c r="F16" i="24"/>
  <c r="E14" i="24"/>
  <c r="F11" i="24"/>
  <c r="F10" i="24"/>
  <c r="F9" i="24"/>
  <c r="F8" i="24"/>
  <c r="E6" i="24"/>
  <c r="C25" i="24"/>
  <c r="C26" i="24"/>
  <c r="D26" i="24"/>
  <c r="F21" i="24"/>
  <c r="D25" i="24"/>
  <c r="F23" i="24"/>
  <c r="E23" i="24"/>
  <c r="F22" i="24"/>
  <c r="E22" i="24"/>
  <c r="R5" i="36"/>
  <c r="R6" i="36"/>
  <c r="R7" i="36"/>
  <c r="R8" i="36"/>
  <c r="R9" i="36"/>
  <c r="R10" i="36"/>
  <c r="R11" i="36"/>
  <c r="R12" i="36"/>
  <c r="R13" i="36"/>
  <c r="R14" i="36"/>
  <c r="R15" i="36"/>
  <c r="R16" i="36"/>
  <c r="R17" i="36"/>
  <c r="R18" i="36"/>
  <c r="R19" i="36"/>
  <c r="R20" i="36"/>
  <c r="R21" i="36"/>
  <c r="R22" i="36"/>
  <c r="R23" i="36"/>
  <c r="R24" i="36"/>
  <c r="R4" i="36"/>
  <c r="F5" i="24"/>
  <c r="F6" i="24"/>
  <c r="F7" i="24"/>
  <c r="F12" i="24"/>
  <c r="F13" i="24"/>
  <c r="F14" i="24"/>
  <c r="F15" i="24"/>
  <c r="F18" i="24"/>
  <c r="F20" i="24"/>
  <c r="F4" i="24"/>
  <c r="E5" i="24"/>
  <c r="E7" i="24"/>
  <c r="E12" i="24"/>
  <c r="E13" i="24"/>
  <c r="E15" i="24"/>
  <c r="E18" i="24"/>
  <c r="E20" i="24"/>
  <c r="E4" i="24"/>
  <c r="H20" i="34" l="1"/>
  <c r="K20" i="34"/>
  <c r="I18" i="34"/>
  <c r="G25" i="34"/>
  <c r="H25" i="34" s="1"/>
  <c r="J20" i="34"/>
  <c r="J25" i="34"/>
  <c r="E27" i="34"/>
  <c r="J27" i="34" s="1"/>
  <c r="K26" i="34"/>
  <c r="H26" i="34"/>
  <c r="I26" i="34"/>
  <c r="J26" i="34"/>
  <c r="J22" i="34"/>
  <c r="H22" i="34"/>
  <c r="I22" i="34"/>
  <c r="H21" i="34"/>
  <c r="J24" i="34"/>
  <c r="K21" i="34"/>
  <c r="H9" i="34"/>
  <c r="I9" i="34"/>
  <c r="H17" i="34"/>
  <c r="I25" i="34"/>
  <c r="H16" i="34"/>
  <c r="K16" i="34"/>
  <c r="H14" i="34"/>
  <c r="H6" i="34"/>
  <c r="I16" i="34"/>
  <c r="I8" i="34"/>
  <c r="H13" i="34"/>
  <c r="H5" i="34"/>
  <c r="K15" i="34"/>
  <c r="I13" i="34"/>
  <c r="K7" i="34"/>
  <c r="H4" i="34"/>
  <c r="H12" i="34"/>
  <c r="I4" i="34"/>
  <c r="J15" i="34"/>
  <c r="K12" i="34"/>
  <c r="J7" i="34"/>
  <c r="G27" i="34"/>
  <c r="K27" i="34" s="1"/>
  <c r="J4" i="34"/>
  <c r="K25" i="34"/>
  <c r="K17" i="34"/>
  <c r="I15" i="34"/>
  <c r="J12" i="34"/>
  <c r="K9" i="34"/>
  <c r="I7" i="34"/>
  <c r="J17" i="34"/>
  <c r="H8" i="34"/>
  <c r="K8" i="34"/>
  <c r="K5" i="34"/>
  <c r="H18" i="33"/>
  <c r="I18" i="33"/>
  <c r="H21" i="33"/>
  <c r="I21" i="33"/>
  <c r="E27" i="33"/>
  <c r="D27" i="33"/>
  <c r="H23" i="33"/>
  <c r="I23" i="33"/>
  <c r="F27" i="33"/>
  <c r="H10" i="33"/>
  <c r="I10" i="33"/>
  <c r="H6" i="33"/>
  <c r="I14" i="33"/>
  <c r="F25" i="33"/>
  <c r="G25" i="33" s="1"/>
  <c r="I6" i="33"/>
  <c r="H4" i="33"/>
  <c r="H8" i="33"/>
  <c r="H12" i="33"/>
  <c r="H16" i="33"/>
  <c r="H14" i="33"/>
  <c r="I4" i="33"/>
  <c r="I8" i="33"/>
  <c r="I12" i="33"/>
  <c r="I16" i="33"/>
  <c r="G5" i="33"/>
  <c r="G11" i="33"/>
  <c r="G15" i="33"/>
  <c r="G20" i="33"/>
  <c r="G22" i="33"/>
  <c r="G24" i="33"/>
  <c r="G26" i="33"/>
  <c r="G7" i="33"/>
  <c r="G9" i="33"/>
  <c r="G13" i="33"/>
  <c r="G17" i="33"/>
  <c r="H5" i="33"/>
  <c r="H7" i="33"/>
  <c r="H9" i="33"/>
  <c r="H11" i="33"/>
  <c r="H13" i="33"/>
  <c r="H15" i="33"/>
  <c r="H17" i="33"/>
  <c r="H20" i="33"/>
  <c r="H22" i="33"/>
  <c r="H24" i="33"/>
  <c r="H26" i="33"/>
  <c r="E25" i="32"/>
  <c r="E26" i="32"/>
  <c r="C27" i="32"/>
  <c r="D27" i="32"/>
  <c r="D27" i="24"/>
  <c r="E24" i="24"/>
  <c r="E26" i="24" s="1"/>
  <c r="E11" i="24"/>
  <c r="E10" i="24"/>
  <c r="C27" i="24"/>
  <c r="E17" i="24"/>
  <c r="E9" i="24"/>
  <c r="E16" i="24"/>
  <c r="E8" i="24"/>
  <c r="F25" i="24"/>
  <c r="F26" i="24"/>
  <c r="I27" i="34" l="1"/>
  <c r="H27" i="34"/>
  <c r="G27" i="33"/>
  <c r="H27" i="33"/>
  <c r="I27" i="33"/>
  <c r="H25" i="33"/>
  <c r="I25" i="33"/>
  <c r="E27" i="32"/>
  <c r="F27" i="24"/>
  <c r="E25" i="24"/>
  <c r="E27" i="24" s="1"/>
</calcChain>
</file>

<file path=xl/sharedStrings.xml><?xml version="1.0" encoding="utf-8"?>
<sst xmlns="http://schemas.openxmlformats.org/spreadsheetml/2006/main" count="579" uniqueCount="399">
  <si>
    <t>Obec</t>
  </si>
  <si>
    <t>Identifikační údaje</t>
  </si>
  <si>
    <t>Název úřadu</t>
  </si>
  <si>
    <t>Ulice</t>
  </si>
  <si>
    <t>PSČ</t>
  </si>
  <si>
    <t>ID datové schránky</t>
  </si>
  <si>
    <t>Podatelna-email</t>
  </si>
  <si>
    <t>Kontaktní osoba - jméno a příjmení</t>
  </si>
  <si>
    <t>Kontaktní osoba - telefon</t>
  </si>
  <si>
    <t>Kontaktní osoba - email</t>
  </si>
  <si>
    <t>Zaměstnanci útvaru</t>
  </si>
  <si>
    <t>Počet oprávněných úředních osob</t>
  </si>
  <si>
    <t>Počet ostatních úředních osob</t>
  </si>
  <si>
    <t>Pracovní úvazky oprávněných úředních osob</t>
  </si>
  <si>
    <t>Počet pracovních úvazků oprávněných úředních osob - plánovaný</t>
  </si>
  <si>
    <t>Počet pracovních úvazků oprávněných úředních osob - skutečný</t>
  </si>
  <si>
    <t>Počet pracovních úvazků ostatních úředních osob - plánovaný</t>
  </si>
  <si>
    <t>Počet pracovních úvazků ostatních úředních osob - skutečný</t>
  </si>
  <si>
    <t>Oprávněné úřední osoby se zkouškou odborné způsobilosti</t>
  </si>
  <si>
    <t>Počet oprávněných úředních osob se zkouškou odborné způsobilosti - § 21 odst. 2 zákona č. 312/2000 Sb.</t>
  </si>
  <si>
    <t>Vzdělání oprávněných úředních osob</t>
  </si>
  <si>
    <t>Střední s maturitní zkouškou a vyšší odborné</t>
  </si>
  <si>
    <t>Vysokoškolské bakalářské</t>
  </si>
  <si>
    <t>Vysokoškolské magisterské (vč. doktorandského)</t>
  </si>
  <si>
    <t>Jiné</t>
  </si>
  <si>
    <t>Praxe oprávněných úředních osob</t>
  </si>
  <si>
    <t>Do 5 let včetně</t>
  </si>
  <si>
    <t>Nad 5 do 10 let včetně</t>
  </si>
  <si>
    <t>Nad 10 let</t>
  </si>
  <si>
    <t>Zařazení oprávněných úředních osob do platových tříd</t>
  </si>
  <si>
    <t>Nižší než 8. platová třída</t>
  </si>
  <si>
    <t>8. platová třída</t>
  </si>
  <si>
    <t>9. platová třída</t>
  </si>
  <si>
    <t>10. platová třída</t>
  </si>
  <si>
    <t>11. platová třída</t>
  </si>
  <si>
    <t>Programové vybavení útvaru</t>
  </si>
  <si>
    <t>Počet vydaných nových rozhodnutí - § 101</t>
  </si>
  <si>
    <t>Počet vydaných usnesení o zrušení vyjádření, osvědčení nebo sdělení - § 156 odst. 2</t>
  </si>
  <si>
    <t>Počet záznamů do spisu o přijatém nezbytném opatření k nápravě - § 175 odst. 6</t>
  </si>
  <si>
    <t>Ostatní</t>
  </si>
  <si>
    <t>Jaká jsou vaše doporučení pro zlepšení podmínek výkonu státní správy na vašem úřadě?</t>
  </si>
  <si>
    <t>Brno</t>
  </si>
  <si>
    <t>České Budějovice</t>
  </si>
  <si>
    <t>Jungmannova</t>
  </si>
  <si>
    <t>Karlovy Vary</t>
  </si>
  <si>
    <t>Liberec</t>
  </si>
  <si>
    <t>Olomouc</t>
  </si>
  <si>
    <t>Ostrava</t>
  </si>
  <si>
    <t>Prokešovo náměstí</t>
  </si>
  <si>
    <t>1803/8</t>
  </si>
  <si>
    <t>Pardubice</t>
  </si>
  <si>
    <t>Plzeň</t>
  </si>
  <si>
    <t>Magistrát města Plzně</t>
  </si>
  <si>
    <t>Komenského náměstí</t>
  </si>
  <si>
    <t>Velká Hradební</t>
  </si>
  <si>
    <t>Ústí nad Labem</t>
  </si>
  <si>
    <t>Jihlava</t>
  </si>
  <si>
    <t>Žižkova</t>
  </si>
  <si>
    <t>Zlín</t>
  </si>
  <si>
    <t>Magistrát hlavního města Prahy</t>
  </si>
  <si>
    <t>Praha</t>
  </si>
  <si>
    <t>Magistrát města Ostravy</t>
  </si>
  <si>
    <t>5zubv7w</t>
  </si>
  <si>
    <t>Magistrát města Brna</t>
  </si>
  <si>
    <t>Zborovská</t>
  </si>
  <si>
    <t>počet zaměstnanců</t>
  </si>
  <si>
    <t>střední s maturitou a vyšší odborné</t>
  </si>
  <si>
    <t>bakalářské</t>
  </si>
  <si>
    <t>magisterské vč. doktorandského</t>
  </si>
  <si>
    <t>do 5 let včetně</t>
  </si>
  <si>
    <t>nad 5 do 10 let včetně</t>
  </si>
  <si>
    <t>nad 10 let</t>
  </si>
  <si>
    <t>třída 10.</t>
  </si>
  <si>
    <t>třída 11.</t>
  </si>
  <si>
    <t>Programové vybavení</t>
  </si>
  <si>
    <t>specializovaný program pro SÚ</t>
  </si>
  <si>
    <t xml:space="preserve">právní předpisy v digitální formě </t>
  </si>
  <si>
    <t xml:space="preserve">technické normy v digitální formě </t>
  </si>
  <si>
    <t>bezplatný přístup k údajům v KN</t>
  </si>
  <si>
    <t>Metodická činnost</t>
  </si>
  <si>
    <t>Správní žaloby proti rozhodnutím podle zákona č. 150/2002 Sb., soudního řádu správního, ve znění pozdějších předpisů</t>
  </si>
  <si>
    <t>Kontroly podle zákona č. 128/2000 Sb., o obcích (obecní zřízení), ve znění pozdějších předpisů, a usnesení vlády č. 1181 ze dne 18. 10. 2006</t>
  </si>
  <si>
    <t>Kontroly podle zákona č. 131/2000 Sb., o hlavním městě Praze, ve znění pozdějších předpisů, a usnesení vlády č. 1181 ze dne 18. 10. 2006</t>
  </si>
  <si>
    <t>12. platová třída</t>
  </si>
  <si>
    <t>Vyšší než 12. platová třída</t>
  </si>
  <si>
    <t>Počet metodik a metodických pomůcek vydaných pro stavební úřady</t>
  </si>
  <si>
    <t>Počet individuálních konzultací</t>
  </si>
  <si>
    <t>Počet vydaných usnesení o postoupení pro nepříslušnost - § 12</t>
  </si>
  <si>
    <t>Počet vydaných usnesení (vedoucího odboru, oddělení), jímž se rozhoduje o námitce podjatosti úřední osoby - § 14 odst. 2</t>
  </si>
  <si>
    <t>Počet postoupených podnětů (neformální předání podnětů) - § 42</t>
  </si>
  <si>
    <t>Počet vydaných usnesení o pověření jiného správního orgánu - § 80 odst. 4 písm. c)</t>
  </si>
  <si>
    <t>Počet vydaných usnesení, jímž se žádosti účastníka nevyhoví - § 80 odst. 6</t>
  </si>
  <si>
    <t>Počet vydaných rozhodnutí odvolacího správního orgánu - § 90 odst. 1 písm. a), b), c)</t>
  </si>
  <si>
    <t>Počet vydaných rozhodnutí odvolacího správního orgánu - § 90 odst. 4</t>
  </si>
  <si>
    <t>Počet vydaných rozhodnutí odvolacího správního orgánu - § 90 odst. 5</t>
  </si>
  <si>
    <t>Počet vydaných rozhodnutí odvolacího správního orgánu - § 92 odst. 1</t>
  </si>
  <si>
    <t>Počet sdělení k podnětu k zahájení přezkumného řízení - § 94 odst. 1</t>
  </si>
  <si>
    <t>Počet vydaných rozhodnutí o zastavení přezkumného řízení - § 94 odst. 4</t>
  </si>
  <si>
    <t>Počet vydaných usnesení o zahájení přezkumného řízení - § 95 odst. 1</t>
  </si>
  <si>
    <t>Počet vydaných usnesení o zastavení přezkumného řízení - § 97 odst. 1 a 2</t>
  </si>
  <si>
    <t>Počet vydaných rozhodnutí v přezkumném řízení - § 97 odst. 3 (ve spojení s § 98)</t>
  </si>
  <si>
    <t>Počet vydaných rozhodnutí o obnově řízení na žádost účastníka - § 100 odst. 1</t>
  </si>
  <si>
    <t>Počet vydaných rozhodnutí o zamítnutí žádosti o obnovu řízení - § 100 odst. 6</t>
  </si>
  <si>
    <t>Počet vydaných rozhodnutí, jímž se v přezkumném řízení ruší veřejnoprávní smlouva - § 165 odst. 2 a 7</t>
  </si>
  <si>
    <t>Počet vydaných vyrozumění o vyřízení stížnosti - § 175 odst. 5</t>
  </si>
  <si>
    <t>Počet přešetření způsobu vyřízení stížnosti podřízeným správním orgánem - shledána pochybení - § 175 odst. 7</t>
  </si>
  <si>
    <t>Počet přešetření způsobu vyřízení stížnosti podřízeným správním orgánem - neshledána pochybení - § 175 odst. 7</t>
  </si>
  <si>
    <t>Počet zrušených rozhodnutí</t>
  </si>
  <si>
    <t>Počet zamítnutých žalob</t>
  </si>
  <si>
    <t>Počet odmítnutých žalob</t>
  </si>
  <si>
    <t>Počet kasačních stížností</t>
  </si>
  <si>
    <t>Počet vydaných rozhodnutí v přezkumném řízení - § 97 ve spojení s § 153 správního řádu</t>
  </si>
  <si>
    <t>Počet protokolů o kontrole - § 129b</t>
  </si>
  <si>
    <t>Počet vydaných rozhodnutí o námitkách proti protokolu o kontrole - § 129b</t>
  </si>
  <si>
    <t>Počet vydaných rozhodnutí o odvoláních proti rozhodnutí o námitkách proti protokolu o kontrole</t>
  </si>
  <si>
    <t>Počet protokolů z následných kontrol</t>
  </si>
  <si>
    <t>Počet protokolů z mimořádných kontrol</t>
  </si>
  <si>
    <t>Počet protokolů o kontrole - § 115</t>
  </si>
  <si>
    <t>Počet vydaných rozhodnutí o námitkách proti protokolu o kontrole - § 115</t>
  </si>
  <si>
    <t>Počet žádostí o poskytnutí informace - § 13</t>
  </si>
  <si>
    <t>CZ010</t>
  </si>
  <si>
    <t>35/29</t>
  </si>
  <si>
    <t>48ia97h</t>
  </si>
  <si>
    <t>posta@praha.eu</t>
  </si>
  <si>
    <t>CZ020</t>
  </si>
  <si>
    <t>Krajský úřad Středočeského kraje</t>
  </si>
  <si>
    <t>81/11</t>
  </si>
  <si>
    <t>keebyyf</t>
  </si>
  <si>
    <t>CZ031</t>
  </si>
  <si>
    <t>Krajský úřad Jihočeského kraje</t>
  </si>
  <si>
    <t>U Zimního stadionu</t>
  </si>
  <si>
    <t>1952/2</t>
  </si>
  <si>
    <t>kdib3rr</t>
  </si>
  <si>
    <t>posta@kraj-jihocesky.cz</t>
  </si>
  <si>
    <t>CZ032</t>
  </si>
  <si>
    <t>Krajský úřad Plzeňského kraje</t>
  </si>
  <si>
    <t>Škroupova</t>
  </si>
  <si>
    <t>1760/18</t>
  </si>
  <si>
    <t>zzjbr3p</t>
  </si>
  <si>
    <t>posta@plzensky-kraj.cz</t>
  </si>
  <si>
    <t>CZ041</t>
  </si>
  <si>
    <t>Krajský úřad Karlovarského kraje</t>
  </si>
  <si>
    <t>Závodní</t>
  </si>
  <si>
    <t>353/88</t>
  </si>
  <si>
    <t>siqbxt2</t>
  </si>
  <si>
    <t>epodatelna@kr-karlovarsky.cz</t>
  </si>
  <si>
    <t>Mgr. Lubomír Novotný</t>
  </si>
  <si>
    <t>lubomir.novotny@kr-karlovarsky.cz</t>
  </si>
  <si>
    <t>CZ042</t>
  </si>
  <si>
    <t>Krajský úřad Ústeckého kraje</t>
  </si>
  <si>
    <t>3118/48</t>
  </si>
  <si>
    <t>t9zbsva</t>
  </si>
  <si>
    <t>posta@kr-ustecky.cz</t>
  </si>
  <si>
    <t>CZ051</t>
  </si>
  <si>
    <t>Krajský úřad Libereckého kraje</t>
  </si>
  <si>
    <t>U Jezu</t>
  </si>
  <si>
    <t>642/2a</t>
  </si>
  <si>
    <t>c5kbvkw</t>
  </si>
  <si>
    <t>podatelna@kraj-lbc.cz</t>
  </si>
  <si>
    <t>CZ052</t>
  </si>
  <si>
    <t>Krajský úřad Královéhradeckého kraje</t>
  </si>
  <si>
    <t>Pivovarské náměstí</t>
  </si>
  <si>
    <t>1245/2</t>
  </si>
  <si>
    <t>Hradec Králové </t>
  </si>
  <si>
    <t>gcgbp3q</t>
  </si>
  <si>
    <t>posta@kr-kralovehradecky.cz</t>
  </si>
  <si>
    <t>CZ053</t>
  </si>
  <si>
    <t>Krajský úřad Pardubického kraje</t>
  </si>
  <si>
    <t>z28bwu9</t>
  </si>
  <si>
    <t>posta@pardubickykraj.cz</t>
  </si>
  <si>
    <t>CZ063</t>
  </si>
  <si>
    <t>Krajský úřad Kraje Vysočina</t>
  </si>
  <si>
    <t>1882/57</t>
  </si>
  <si>
    <t>ksab3eu</t>
  </si>
  <si>
    <t>posta@kr-vysocina.cz</t>
  </si>
  <si>
    <t>CZ064</t>
  </si>
  <si>
    <t>Krajský úřad Jihomoravského kraje</t>
  </si>
  <si>
    <t>3/5</t>
  </si>
  <si>
    <t>x2pbqzq</t>
  </si>
  <si>
    <t>posta@kr-jihomoravsky.cz</t>
  </si>
  <si>
    <t>CZ071</t>
  </si>
  <si>
    <t>Krajský úřad Olomouckého kraje</t>
  </si>
  <si>
    <t>Jeremenkova</t>
  </si>
  <si>
    <t>1191/40a</t>
  </si>
  <si>
    <t>qiabfmf</t>
  </si>
  <si>
    <t>posta@kr-olomoucky.cz</t>
  </si>
  <si>
    <t>CZ072</t>
  </si>
  <si>
    <t>Krajský úřad Zlínského kraje</t>
  </si>
  <si>
    <t>třída Tomáše Bati</t>
  </si>
  <si>
    <t>scsbwku</t>
  </si>
  <si>
    <t>podatelna@kr-zlinsky.cz</t>
  </si>
  <si>
    <t>CZ080</t>
  </si>
  <si>
    <t>Krajský úřad Moravskoslezského kraje</t>
  </si>
  <si>
    <t>28. října</t>
  </si>
  <si>
    <t>2771/117</t>
  </si>
  <si>
    <t>8x6bxsd</t>
  </si>
  <si>
    <t>posta@kr-moravskoslezsky.cz</t>
  </si>
  <si>
    <t>a7kbrrn</t>
  </si>
  <si>
    <t>třída 12.</t>
  </si>
  <si>
    <t>vyšší než třída 12.</t>
  </si>
  <si>
    <t>Útvar má k dispozici specializovaný program pro stavební úřady
Ano=1; Ne=0</t>
  </si>
  <si>
    <t>Útvar má k dispozici právní předpisy v digitální formě
Ano=1; Ne=0</t>
  </si>
  <si>
    <t>Útvar má k dispozici technické normy v digitální formě
Ano=1; Ne=0</t>
  </si>
  <si>
    <t>Útvar má bezúplatný dálkový přístup k údajům katastru nemovitostí
Ano=1; Ne=0</t>
  </si>
  <si>
    <t>Vykonává útvar další agendy, než výše uvedené?
Ano=1; Ne=0</t>
  </si>
  <si>
    <t>KODNUTS/CISORP</t>
  </si>
  <si>
    <t>Úkony podle zákona č. 500/2004 Sb., správní řád, ve znění pozdějších předpisů, týkající se výkonu agendy speciálního stavebního úřadu</t>
  </si>
  <si>
    <t>Poskytování informací podle zákona č. 106/1999 Sb., o svobodném přístupu k informacím, ve znění pozdějších předpisů a zákona č. 123/1998 Sb., o právu na informace o životním prostředí, ve znění pozdějších předpisů</t>
  </si>
  <si>
    <t>Úkony podle zákona č. 111/2009 Sb., o základních registrech, ve znění pozdějších předpisů</t>
  </si>
  <si>
    <t>Číslo popisné/ orientační</t>
  </si>
  <si>
    <t>Odbor/oddělení (dále jen "útvar")</t>
  </si>
  <si>
    <t>Vedoucí speciálního stavebního úřadu - jméno a příjmení</t>
  </si>
  <si>
    <t>Vedoucí speciálního stavebního úřadu - telefon</t>
  </si>
  <si>
    <t>Vedoucí speciálního stavebního úřadu - email</t>
  </si>
  <si>
    <t>Počet společných porad pro speciální stavební úřady</t>
  </si>
  <si>
    <t>Počet jiných společných metodicky zaměřených akcí pro všechny speciální stavební úřady</t>
  </si>
  <si>
    <t>Počet žádostí o informace - § 3 zákona č. 123/1998 Sb.</t>
  </si>
  <si>
    <t>Počet stavebních objektů, o nichž byly vloženy identifikační údaje do systému územní identifikace (ISÚI)</t>
  </si>
  <si>
    <t>Uveďte, v jakém procentuálním podílu je agenda stavebního zákona k celkové agendě vykonávané speciálním stavebním úřadem</t>
  </si>
  <si>
    <t>V případě, že ano, uveďte jaké (vč. souvisejícího právního předpisu) a v jakém procentuálním podílu jsou k celkové agendě speciálního stavebního úřadu</t>
  </si>
  <si>
    <t>Uveďte důvody vašeho hodnocení.</t>
  </si>
  <si>
    <t>Otázka č. 1</t>
  </si>
  <si>
    <t>Odbor dopravních agend - oddělení speciálního stavebního úřadu</t>
  </si>
  <si>
    <t>JUDr. Jiří Archmann</t>
  </si>
  <si>
    <t>jiri.archmann@praha.eu</t>
  </si>
  <si>
    <t>36 žádostí o potvrzení existence stavby podle § 125 SZ</t>
  </si>
  <si>
    <t>posta@kr-s.cz, podatelna@kr-s.cz, epodatelna@kr-s.cz</t>
  </si>
  <si>
    <t>Odbor dopravy - oddělení dopravně správních agend</t>
  </si>
  <si>
    <t>Mgr. Lukáš Kopřiva</t>
  </si>
  <si>
    <t>kopriva@kr-s.cz</t>
  </si>
  <si>
    <t>Helena Lacková</t>
  </si>
  <si>
    <t>lackova@kr-s.cz</t>
  </si>
  <si>
    <t>111/1994 Sb. - státní odborný dozor v SME a agenda ND (FZ, stanoviska, EL, opisy atd...), 361/2000 Sb. - odvolání proti rozhodnutí OÚ ORP, 247/2000 Sb. - akreditovaná školící střediska, agenda odborné způsobilosti pro provozování SME, agenda profesních osvědčení učitelů AŠ,</t>
  </si>
  <si>
    <t>Odbor dopravy a silničního hospodářství - právník</t>
  </si>
  <si>
    <t>Ing. Jiří Klása</t>
  </si>
  <si>
    <t>klasa@kraj-jihocesky.cz</t>
  </si>
  <si>
    <t>JUDr.Iva Mihulová</t>
  </si>
  <si>
    <t>mihulova@kraj-jihocesky.cz</t>
  </si>
  <si>
    <t>silniční správní úřad, zák.č.13/97 Sb.,361/2000 Sb.,200/1990 Sb.,...</t>
  </si>
  <si>
    <t>nedostatečnost kancelářských prostor</t>
  </si>
  <si>
    <t>-</t>
  </si>
  <si>
    <t>Odbor dopravy a silničního hospodářství</t>
  </si>
  <si>
    <t>Ing. Jaroslav Vejprava</t>
  </si>
  <si>
    <t>jaroslav.vejprava@plzensky- kraj.cz</t>
  </si>
  <si>
    <t>Josef Kuncl</t>
  </si>
  <si>
    <t>josef.kuncl@plzensky- kraj.cz</t>
  </si>
  <si>
    <t>silniční správní úřad pro silnice I.třídy včetně odvolacího úřadu pro obce - zák. 13/1997 Sb., stanovení dopravního značení dle zák.č. 361/2000 Sb., vyjádření k ÚP města a obcí, vyjádření k PD, řešení stížností na úseku pozemních komunikací</t>
  </si>
  <si>
    <t>Nemáme plnohodnotný dálkový přístup do katastru nemovitostí, ani specializovaný program pro stavební úřady</t>
  </si>
  <si>
    <t>Zajistit plnohodnotný dálkový přístup k údajům katastru nemovitostí</t>
  </si>
  <si>
    <t>Odbor stavební úřad - oddělení stavební úřad II</t>
  </si>
  <si>
    <t>Ing. Jan Masopust</t>
  </si>
  <si>
    <t>jan.masopust@kr-karlovarsky.cz</t>
  </si>
  <si>
    <t>/řad je dobře vybane, umožňuje pravidelná školení</t>
  </si>
  <si>
    <t>Zlepšení metodické pomoci ze strany nadřízeného orgánu - MD neodpovědělo v roce 2011 ani na jediný dotaz</t>
  </si>
  <si>
    <t>Ing. Jindřich Franěk</t>
  </si>
  <si>
    <t>franek.j@kr-ustecky.cz</t>
  </si>
  <si>
    <t>Ing. Dalibor Deutsch</t>
  </si>
  <si>
    <t>deutsch.d@kr-ustecky.cz</t>
  </si>
  <si>
    <t>Silniční správní úřad dle zák č. 13/1997 Sb. 80%</t>
  </si>
  <si>
    <t>Odbor dopravy - oddělení pozemních komunikací</t>
  </si>
  <si>
    <t>Ing. Jan Čáp</t>
  </si>
  <si>
    <t>doprava@kraj-lbc.cz</t>
  </si>
  <si>
    <t>Dagmar Vyhlídalová</t>
  </si>
  <si>
    <t>dagmar.vyhlidalova@kraj-lbc.cz</t>
  </si>
  <si>
    <t>výkon silničního správního úřadu (13/1997 Sb.),stanovení dopravního značení BESIP (361/200 Sb.), samosprávná činnost na úseku pozemních komunikací</t>
  </si>
  <si>
    <t>chybí metodické vedení ze strany ministerstva</t>
  </si>
  <si>
    <t>Odbor dopravy a silničního hospodářství - oddělení silničního hospodářství</t>
  </si>
  <si>
    <t>František Čepek</t>
  </si>
  <si>
    <t>fcepek@kr-kralovehradecky.cz</t>
  </si>
  <si>
    <t>Ing. Michaela Teichmanová</t>
  </si>
  <si>
    <t>mteichmanova@kr-kralovehradecky.cz</t>
  </si>
  <si>
    <t>všechny agendy podle zákona č. 13/1997 Sb, zákona č. 361/2001 Sb., stavebního řádu v první instanci v podílu cca 95%</t>
  </si>
  <si>
    <t>Dostatečné vybavení,možnost zvyšování odborné kvalifikace.</t>
  </si>
  <si>
    <t>Větší časový prostor na možnost vzdělávání se, studium judikátů apod.</t>
  </si>
  <si>
    <t>Odbor dopravy, silničního hospodářství a investic - oddělení silničního hospodářství a dopravní obslužnosti</t>
  </si>
  <si>
    <t>Ing. Mojmír Myšák</t>
  </si>
  <si>
    <t>mojmir.mysak@pardubickykraj.cz</t>
  </si>
  <si>
    <t>Veronika Landsmannová</t>
  </si>
  <si>
    <t>veronika.landsmannova@pardubickykraj.cz</t>
  </si>
  <si>
    <t>podle §40 zákona č. 13/1997 Sb. 80%</t>
  </si>
  <si>
    <t>Krajský úřad kraje Vysočina</t>
  </si>
  <si>
    <t>13/1997, 361/2000, 247/2000.</t>
  </si>
  <si>
    <t>Žerotínovo náměstí</t>
  </si>
  <si>
    <t>Ing. Jiří Masařík</t>
  </si>
  <si>
    <t>masarik.jiri@kr-jihomoravsky.cz</t>
  </si>
  <si>
    <t>masarik.jiri@kr-jihomoravsky. cz</t>
  </si>
  <si>
    <t>- agenda silničního správního úřadu (z.č. 13/1997 Sb.) - stanovení dopravního značení - odvolací a přezkumná řízení -</t>
  </si>
  <si>
    <t>2</t>
  </si>
  <si>
    <t>Poznámka k bodu 85: Jedná se o procento činnosti v rámci odvolacích řízení k celkové činnosti oddělení pozemních komunikací.</t>
  </si>
  <si>
    <t>Odbor dopravy a silničního hospodířství - oddělení silničního hospodářství</t>
  </si>
  <si>
    <t>Ing. Ladislav Růžička</t>
  </si>
  <si>
    <t>l.ruzicka@kr-olomoucky.cz</t>
  </si>
  <si>
    <t>Ing. Jan Bartoněk</t>
  </si>
  <si>
    <t>j.bartonek@kr-olomoucky.cz</t>
  </si>
  <si>
    <t>silniční správní úřad z.13/1997 Sb.,zákon o pozemních komunikacích, z. 361/2000 Sb., o provozu na pozemních komunikacích + odvolací správní orgán pro prvoinstanční silniční správní úřad a speciální stavební úřady, vydávaání stanovisek k PD</t>
  </si>
  <si>
    <t>Ing. Emilie Slavíková</t>
  </si>
  <si>
    <t>emilie.slavikova@kr-zlinsky.cz</t>
  </si>
  <si>
    <t>Ing. Hana Vaňková</t>
  </si>
  <si>
    <t>hana.vankova@kr-zlinsky.cz</t>
  </si>
  <si>
    <t>Zákon č. 13/1997 Sb., zákon č. 416/2009 Sb., vyhláška č. 416/2009 Sb.</t>
  </si>
  <si>
    <t>katastr nemovitostí není na celém území kraje digitalizován</t>
  </si>
  <si>
    <t>dokončit digitalizaci</t>
  </si>
  <si>
    <t>Ing. Libor Částka</t>
  </si>
  <si>
    <t>libor.castka@kr-moravskoslezsky.cz</t>
  </si>
  <si>
    <t>Ing. Pavel Petr</t>
  </si>
  <si>
    <t>pavel.petr@kr-moravskoslezsky.cz</t>
  </si>
  <si>
    <t>rozhoduje o opravných prostředcích proti rozhodnutím obecního úřadu obce s rozšířenou působností a proti rozhodnutím obcí na úseku zákona č. 13/1997 Sb., o pozemních komunikacích; 88%</t>
  </si>
  <si>
    <t>Personální a věcné vybavení, kvalifikační růst</t>
  </si>
  <si>
    <t>Ministerstvo dopravy</t>
  </si>
  <si>
    <t>nábřeží Ludvíka Svobody</t>
  </si>
  <si>
    <t>1222/12</t>
  </si>
  <si>
    <t>n75aau3</t>
  </si>
  <si>
    <t>posta@mdcr.cz</t>
  </si>
  <si>
    <t>Oddělení rozkladové komise</t>
  </si>
  <si>
    <t>Igor Páč</t>
  </si>
  <si>
    <t>igor.pac@mdcr.cz</t>
  </si>
  <si>
    <t>Zajišťuje agendu rozkladové komise (poradního orgánu ministra) ve všech věcech, kdy ministr dopravy rozhoduje jako správní orgán. cca 93 %</t>
  </si>
  <si>
    <t>Více motivovat a lépe odměnovat příslušné zaměstnance, avšak ve spojení s pravidelným přezkoušením jejich odborných předpokladů.</t>
  </si>
  <si>
    <t>podatelna@mdcr.cz</t>
  </si>
  <si>
    <t>Odbor pozemních komunikací - oddělení silničního správního úřadu</t>
  </si>
  <si>
    <t>Ing. Milan</t>
  </si>
  <si>
    <t>Mgr. Ján Skovajsa</t>
  </si>
  <si>
    <t>jan.skovajsa@mdcr.cz</t>
  </si>
  <si>
    <t>Výkon silnčiního správního úřadu na dálnicích a rychlostních silnicích podle zákona č. 13/1997 Sb., o pozemních komunikacích a úřadu pro stanovení dopravního značení na dálnicích a rychlostních silnicích podle zákona č. 361/2000 Sb., o silničním provozu. Odvolací orgán a přezkumný orgán ve věcech pozemních komunikací. Zastupování státu podle zákona č. 82/1998 Sb., o odpovědnosti za škodu ... ve věcech pozemních komunikací. 90 % agendy</t>
  </si>
  <si>
    <t>Bez přístupu do KN, bez přístupu k digitální verzi ČSN, nedostatečné personální obsazení</t>
  </si>
  <si>
    <t>Oddělení infrastruktury letišť a plavby</t>
  </si>
  <si>
    <t>Ing. Vladislav Vaníček</t>
  </si>
  <si>
    <t>vladislav.vanicek@mdcr.cz</t>
  </si>
  <si>
    <t>Mgr. Vojtěch Bubrle</t>
  </si>
  <si>
    <t>vojtech.bubrle@mdcr.cz</t>
  </si>
  <si>
    <t>Metodika správní kontroly implementace a vydávání předpisů provozu, infrastruktury a pozemních. zařízení letišť.- Koncepce a metodika stabilizace rozvoje letišť a leteckých staveb vč. správy majetku státu.- Agenda letišť, staveb a zařízení letišť, letištní infrastruktury a dohledu.- Komunikace s představiteli obcí dotčených provozem letišť z hlediska územního plánu, územ. řízení a ŽP, vyřizování stížnosti a podnětů život. prostředí.- Agenda vlivu civil. letectví na život. prostředí, vč. začlenění ČR do EU ETS.- Provozování veřejného letiště není-li vlastník schopen jej zajistit.- Koordinace vztahů letec. a ostatních staveb na úrovni dotčeného orgánu státní správy.- Spolupráce s provozovateli letišť, občanskými sdruženími a AeČR- Spolupráce s orgány MV pro odbavovací zóny mezinárodních letišť.- Odvolací orgán ve správním řízení proti rozhodnutí ÚCL/LSÚ. (zák. č. 49/1997Sb.o civilním letectví+prov.předpisy, zákon č. 500/2004 Sb. Správní řád) Zabezpečování podkladů pro územní ochranu plánů vodních cest. - Rozvoj a modernizace dopravních VC.- Stanovisko k investič. záměrům VC. programům obnovy přístavní infrastruktury- Souhlas s převodem nemovitostí.- Posouzení účastníků a nabídek uchazečů o veřejné zakázky.- Hodnocení projektů rozvoje VC financované EU a StR., kontrola a vyhodnocování jejich realizace. - Hodnocení dotačních titulů pro čerpání prostředků EU v obl. infrastruktury. - Spolupráce s příjemci podpory EU. vč. kontrolní činnosti.- Tvorba koncepce a podkladů pro dopravní politiku. - Příprava a realizace investič. akcí ŘVC ČR (vodní zákon, zákon o veř. zakázkách,zákon o vnitrozemské plavbě) Výše uvedené činí 80%</t>
  </si>
  <si>
    <t>Praha 1</t>
  </si>
  <si>
    <t>Odbor drah, železniční a kombinované dopravy</t>
  </si>
  <si>
    <t>Ing. Jindřich Kušnír</t>
  </si>
  <si>
    <t>jindrich.kusnir@mdcr.cz</t>
  </si>
  <si>
    <t>Jan Bárta</t>
  </si>
  <si>
    <t>jan.barta@mdcr.cz</t>
  </si>
  <si>
    <t>výkon státní správy ve věcech drah dle zákona č. 266/1994 Sb., o dráhách, v platném znění, 2. výkon vrchního státního dozoru a státního dozoru ve věcech drah dle zákona č. 266/1994 Sb., o dráhách, v platném znění, 3. prověřování odborné způsobilosti k výkonu vrchního státního dozoru a státního dozoru ve věcech drah, 4. zabezpečování činností v mezinárodních organizacích pro železniční dopravu, 5. zajišťování koncepční, normotvorné a odborné činnosti ústředního orgánu státní správy ve věcech drah a kombinované dopravy, 6. rozhodnutí o pověření právnických osob k provádění zkoušek drážních vozidel, která nejsou subsystémem evropského železničního systému dle zákona č. 266/1994 Sb., o dráhách, v platném znění, 7. zjišťování odborné způsobilosti bezpečnostních poradců pro přepravu nebezpečných věcí v železniční přepravě včetně účasti ve zkušebních komisích pro její prověřování, 8.zpracovávání věcných záměrů návrhů právních předpisů v oblasti drah, železniční a kombinované dopravy, včetně spoluúčasti na projednávání návrhů a komplexního posuzování právních předpisů v oblasti drah, železniční a kombinované dopravy v LRV, 9.rozhodnutí o zařazení železniční dráhy do kategorie, 10.rozhodnutí o změně kategorie dráhy celostátní na jinou kategorii železniční dráhy a o změně kategorie jiné železniční dráhy než dráhy celostátní na dráhu celostátní, 11. rozhodnutí o zrušení celostátní nebo regionální dráhy, 12. rozhodnutí v odvolacím řízení proti rozhodnutí drážních správních úřadů a Drážní inspekce, 13. rozhodnutí o pověření právnických osob k provádění zkoušek spalovacích motorů drážních vozidel z hlediska emisí a zkoušek drážních vozidel, které nejsou subsystémem evropského železničního systému dle zákona č. 266/1994 Sb., o dráhách, v platném znění, 14. rozhodnutí o pověření právnických osob k provádění technicko bezpečnostních zkoušek drážních vozidel dle vyhlášky č. 173/1995 Sb., kterou se vydává dopravní řád drah, v platném znění, 15. rozhodnutí o pověření právnických osob k provádění technických prohlídek a zkoušek určených technických zařízení dle zákona č. 266/1994 Sb., o dráhách, v platném znění, nejsou-li stanovenými výrobky, 16. rozhodnutí o pověření právnických osob k provádění technických prohlídek a zkoušek určených technických zařízení, která nejsou stanovenými výrobky, po zásahu do zařazení svařování anebo zásahu do zařízení znamenajícím odchylku od technické dokumentace dle vyhlášky č. 100/1995 Sb., kterou se stanoví podmínky pro provoz, konstrukci, výrobu určených technických zařízení a jejich konkretizace, v platném znění, zákon č. 266/1994 Sb., o dráhách</t>
  </si>
  <si>
    <t>Podmínky pro výkon státní správy jsou na úrovni odpovídajícím rozsahu nápně činnosti.</t>
  </si>
  <si>
    <t>Stávající stav je dostačující.</t>
  </si>
  <si>
    <t>Dominikánské náměstí</t>
  </si>
  <si>
    <t>196/1</t>
  </si>
  <si>
    <t>od@brno.cz</t>
  </si>
  <si>
    <t>Odbor dopravy</t>
  </si>
  <si>
    <t>Ing. Dušan Kotisa</t>
  </si>
  <si>
    <t>kotisa.dusan@brno.cz</t>
  </si>
  <si>
    <t>Ostatní agendy jsou v rozsahu 99 % proti odvolácím řízením vůči rozhodnutím speciálních stavebních úřadů I. stupně a jedná se především o odvolací řízení proti rozhodnutím silničních správních úřadů a v samostatné působnosti o výkon vlastnických práv a povinností k místním komunikacím.</t>
  </si>
  <si>
    <t>Oddělení výkonu státní správy od samosprávy.</t>
  </si>
  <si>
    <t>postaostrava.cz</t>
  </si>
  <si>
    <t>Ing. Milan Halenčák</t>
  </si>
  <si>
    <t>mhalencak@ostrava.cz</t>
  </si>
  <si>
    <t>Ing. Magda Březinová</t>
  </si>
  <si>
    <t>mbrezinova@ostrava.cz</t>
  </si>
  <si>
    <t>silniční správní úřad, z. č. 13/1997 Sb., 60 %</t>
  </si>
  <si>
    <t>Jak hodnotíte podmínky pro výkon státní správy na svém úřadě
výborně=1, chvalitebně=2
dobře=3, dostatečně=4
nedostatečně=5</t>
  </si>
  <si>
    <t>Počet úředních osob a ZOZ</t>
  </si>
  <si>
    <t>úřední osoby se ZOZ</t>
  </si>
  <si>
    <t>úřední osoby bez ZOZ</t>
  </si>
  <si>
    <t>Počet úředních osob</t>
  </si>
  <si>
    <t>MD - celkem</t>
  </si>
  <si>
    <t>ČR - celkem</t>
  </si>
  <si>
    <t>KÚ + magistráty - celkem</t>
  </si>
  <si>
    <t>Ministerstvo dopravy - Oddělení infrastruktury letišť a plavby</t>
  </si>
  <si>
    <t>Ministerstvo dopravy - Odbor drah, železniční a kombinované dopravy</t>
  </si>
  <si>
    <t>Ministerstvo dopravy - Oddělení silničního správního úřadu</t>
  </si>
  <si>
    <t>Ministerstvo dopravy - Oddělení rozkladové komise</t>
  </si>
  <si>
    <t xml:space="preserve">*) SÚ, který nevyplnil dotazník </t>
  </si>
  <si>
    <t>Magistrát města Plzně *)</t>
  </si>
  <si>
    <t>počet oprávněných úředních osob</t>
  </si>
  <si>
    <t>poměr oprávněných úředních osob s maturitou (%)</t>
  </si>
  <si>
    <t>poměr oprávněných úředních osob s bakalářským vzděláním (%)</t>
  </si>
  <si>
    <t>poměr oprávněných úředních osob s magisterským vzděláním (%)</t>
  </si>
  <si>
    <t>poměr oprávněných úředních osob s praxí do 5 let (%)</t>
  </si>
  <si>
    <t>poměr oprávněných úředních osob s praxí nad 5 do 10 let včetně (%)</t>
  </si>
  <si>
    <t>poměr oprávněných úředních osob s praxí nad 10 let (%)</t>
  </si>
  <si>
    <t>Platové třídy oprávněných úředních osob</t>
  </si>
  <si>
    <t>KÚ + magistráty - má</t>
  </si>
  <si>
    <t>MD - má</t>
  </si>
  <si>
    <t>ČR - má</t>
  </si>
  <si>
    <t>KÚ + magistráty - nemá</t>
  </si>
  <si>
    <t>MD - nemá</t>
  </si>
  <si>
    <t>ČR - počet úřadů</t>
  </si>
  <si>
    <t>ČR -  nemá</t>
  </si>
  <si>
    <t>MD - počet úřadů</t>
  </si>
  <si>
    <t>KÚ + magistráty - počet</t>
  </si>
  <si>
    <t>Rozhodnutí o odvolání</t>
  </si>
  <si>
    <t>počet vydaných rozhodnutí odvolacího správního orgánu - § 90 odst. 5</t>
  </si>
  <si>
    <t>počet vydaných rozhodnutí odvolacího správního orgánu - § 90 odst. 1 písm. a), b), c)</t>
  </si>
  <si>
    <t>49 *)</t>
  </si>
  <si>
    <t>*) § 90 odst. 1 Jestliže odvolací správní orgán dojde k závěru, že napadené rozhodnutí je v rozporu s právními předpisy nebo že je nesprávné</t>
  </si>
  <si>
    <t>a) napadené rozhodnutí nebo jeho část zruší a řízení zastaví</t>
  </si>
  <si>
    <r>
      <t xml:space="preserve">b) napadené rozhodnutí nebo jeho část zruší a věc vrátí k novému projednání správnímu orgánu, který rozhodnutí vydal; </t>
    </r>
    <r>
      <rPr>
        <sz val="11"/>
        <color theme="1"/>
        <rFont val="Symbol"/>
        <family val="1"/>
        <charset val="2"/>
      </rPr>
      <t>¼</t>
    </r>
  </si>
  <si>
    <r>
      <t xml:space="preserve">c) napadené rozhodnutí nebo jeho část změní; </t>
    </r>
    <r>
      <rPr>
        <sz val="11"/>
        <color theme="1"/>
        <rFont val="Symbol"/>
        <family val="1"/>
        <charset val="2"/>
      </rPr>
      <t>¼</t>
    </r>
  </si>
  <si>
    <t>poměr úředních osob bez ZOZ k počtu zaměstnanců (%)</t>
  </si>
  <si>
    <t>poměr úředních osob se ZOZ k počtu zaměstnanců (%)</t>
  </si>
  <si>
    <t>poměr oprávněných úředních osob s 12. platovou třídou (%)</t>
  </si>
  <si>
    <t>poměr oprávněných úředních osob s 11. platovou třídou (%)</t>
  </si>
  <si>
    <t>poměr oprávněných úředních osob s 10. platovou třídou (%)</t>
  </si>
  <si>
    <t>poměr oprávněných úředních osob s vyšší než 12. platovou třídou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</si>
</sst>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9"/>
      <color rgb="FF000000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color theme="1"/>
      <name val="Symbol"/>
      <family val="1"/>
      <charset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2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5" applyNumberFormat="0" applyAlignment="0" applyProtection="0"/>
    <xf numFmtId="0" fontId="8" fillId="21" borderId="5" applyNumberFormat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5" borderId="11" applyNumberFormat="0" applyAlignment="0" applyProtection="0"/>
    <xf numFmtId="0" fontId="17" fillId="25" borderId="11" applyNumberFormat="0" applyAlignment="0" applyProtection="0"/>
    <xf numFmtId="0" fontId="18" fillId="26" borderId="11" applyNumberFormat="0" applyAlignment="0" applyProtection="0"/>
    <xf numFmtId="0" fontId="18" fillId="26" borderId="11" applyNumberFormat="0" applyAlignment="0" applyProtection="0"/>
    <xf numFmtId="0" fontId="19" fillId="26" borderId="12" applyNumberFormat="0" applyAlignment="0" applyProtection="0"/>
    <xf numFmtId="0" fontId="19" fillId="26" borderId="12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24" fillId="0" borderId="0">
      <alignment vertical="top"/>
    </xf>
    <xf numFmtId="0" fontId="4" fillId="0" borderId="0"/>
    <xf numFmtId="0" fontId="24" fillId="0" borderId="0">
      <alignment vertical="top"/>
    </xf>
    <xf numFmtId="0" fontId="2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</cellStyleXfs>
  <cellXfs count="91">
    <xf numFmtId="0" fontId="0" fillId="0" borderId="0" xfId="0"/>
    <xf numFmtId="0" fontId="0" fillId="0" borderId="0" xfId="0" applyAlignment="1">
      <alignment vertical="top"/>
    </xf>
    <xf numFmtId="0" fontId="28" fillId="35" borderId="1" xfId="0" applyFont="1" applyFill="1" applyBorder="1" applyAlignment="1">
      <alignment horizontal="center" vertical="top"/>
    </xf>
    <xf numFmtId="0" fontId="25" fillId="35" borderId="1" xfId="0" applyFont="1" applyFill="1" applyBorder="1" applyAlignment="1">
      <alignment horizontal="left" vertical="top" wrapText="1"/>
    </xf>
    <xf numFmtId="0" fontId="30" fillId="36" borderId="1" xfId="0" applyFont="1" applyFill="1" applyBorder="1" applyAlignment="1">
      <alignment vertical="top" wrapText="1"/>
    </xf>
    <xf numFmtId="0" fontId="30" fillId="0" borderId="0" xfId="0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29" fillId="0" borderId="0" xfId="0" applyFont="1" applyFill="1" applyBorder="1" applyAlignment="1">
      <alignment vertical="top"/>
    </xf>
    <xf numFmtId="0" fontId="29" fillId="0" borderId="0" xfId="0" applyFont="1" applyFill="1" applyBorder="1" applyAlignment="1">
      <alignment horizontal="center" vertical="top"/>
    </xf>
    <xf numFmtId="0" fontId="32" fillId="0" borderId="0" xfId="0" applyFont="1" applyFill="1" applyBorder="1" applyAlignment="1">
      <alignment horizontal="center" vertical="top"/>
    </xf>
    <xf numFmtId="1" fontId="0" fillId="0" borderId="0" xfId="0" applyNumberFormat="1" applyFill="1" applyBorder="1" applyAlignment="1">
      <alignment vertical="top"/>
    </xf>
    <xf numFmtId="0" fontId="28" fillId="0" borderId="0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left" vertical="top" wrapText="1"/>
    </xf>
    <xf numFmtId="1" fontId="27" fillId="0" borderId="1" xfId="0" applyNumberFormat="1" applyFont="1" applyFill="1" applyBorder="1" applyAlignment="1">
      <alignment vertical="top"/>
    </xf>
    <xf numFmtId="0" fontId="0" fillId="0" borderId="13" xfId="0" applyBorder="1" applyAlignment="1">
      <alignment vertical="top" wrapText="1"/>
    </xf>
    <xf numFmtId="0" fontId="36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33" fillId="36" borderId="1" xfId="0" applyFont="1" applyFill="1" applyBorder="1" applyAlignment="1">
      <alignment vertical="top" wrapText="1"/>
    </xf>
    <xf numFmtId="1" fontId="0" fillId="0" borderId="1" xfId="0" applyNumberFormat="1" applyBorder="1" applyAlignment="1">
      <alignment vertical="top"/>
    </xf>
    <xf numFmtId="0" fontId="29" fillId="0" borderId="0" xfId="0" applyFont="1" applyFill="1" applyBorder="1" applyAlignment="1">
      <alignment vertical="top" wrapText="1"/>
    </xf>
    <xf numFmtId="0" fontId="37" fillId="35" borderId="1" xfId="0" applyFont="1" applyFill="1" applyBorder="1" applyAlignment="1">
      <alignment vertical="top" wrapText="1"/>
    </xf>
    <xf numFmtId="0" fontId="36" fillId="0" borderId="0" xfId="0" applyFont="1" applyBorder="1" applyAlignment="1">
      <alignment horizontal="center" vertical="top"/>
    </xf>
    <xf numFmtId="0" fontId="27" fillId="0" borderId="24" xfId="0" applyFont="1" applyFill="1" applyBorder="1" applyAlignment="1">
      <alignment vertical="top"/>
    </xf>
    <xf numFmtId="0" fontId="34" fillId="0" borderId="0" xfId="0" applyFont="1" applyBorder="1" applyAlignment="1">
      <alignment vertical="top"/>
    </xf>
    <xf numFmtId="0" fontId="37" fillId="35" borderId="2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23" fillId="33" borderId="13" xfId="0" applyFont="1" applyFill="1" applyBorder="1" applyAlignment="1">
      <alignment horizontal="left" vertical="top" wrapText="1"/>
    </xf>
    <xf numFmtId="0" fontId="23" fillId="33" borderId="15" xfId="0" applyFont="1" applyFill="1" applyBorder="1" applyAlignment="1">
      <alignment horizontal="left" vertical="top" wrapText="1"/>
    </xf>
    <xf numFmtId="0" fontId="22" fillId="33" borderId="13" xfId="0" applyFont="1" applyFill="1" applyBorder="1" applyAlignment="1">
      <alignment horizontal="left" vertical="top" wrapText="1"/>
    </xf>
    <xf numFmtId="0" fontId="22" fillId="33" borderId="14" xfId="0" applyFont="1" applyFill="1" applyBorder="1" applyAlignment="1">
      <alignment horizontal="left" vertical="top" wrapText="1"/>
    </xf>
    <xf numFmtId="0" fontId="22" fillId="33" borderId="13" xfId="0" applyFont="1" applyFill="1" applyBorder="1" applyAlignment="1">
      <alignment horizontal="center" vertical="top" wrapText="1"/>
    </xf>
    <xf numFmtId="0" fontId="23" fillId="33" borderId="13" xfId="0" applyFont="1" applyFill="1" applyBorder="1" applyAlignment="1">
      <alignment horizontal="center" vertical="top" wrapText="1"/>
    </xf>
    <xf numFmtId="0" fontId="21" fillId="0" borderId="13" xfId="0" applyFont="1" applyBorder="1" applyAlignment="1">
      <alignment vertical="top" wrapText="1"/>
    </xf>
    <xf numFmtId="0" fontId="22" fillId="33" borderId="13" xfId="0" applyFont="1" applyFill="1" applyBorder="1" applyAlignment="1">
      <alignment horizontal="right" vertical="top" wrapText="1"/>
    </xf>
    <xf numFmtId="0" fontId="21" fillId="0" borderId="13" xfId="0" applyFont="1" applyBorder="1" applyAlignment="1">
      <alignment horizontal="right" vertical="top" wrapText="1"/>
    </xf>
    <xf numFmtId="0" fontId="35" fillId="0" borderId="21" xfId="0" applyFont="1" applyBorder="1" applyAlignment="1">
      <alignment vertical="top" wrapText="1"/>
    </xf>
    <xf numFmtId="49" fontId="35" fillId="0" borderId="13" xfId="0" applyNumberFormat="1" applyFont="1" applyBorder="1" applyAlignment="1">
      <alignment horizontal="right" vertical="top" wrapText="1"/>
    </xf>
    <xf numFmtId="0" fontId="0" fillId="0" borderId="0" xfId="0"/>
    <xf numFmtId="0" fontId="22" fillId="34" borderId="13" xfId="0" applyFont="1" applyFill="1" applyBorder="1" applyAlignment="1">
      <alignment horizontal="center" vertical="top" wrapText="1"/>
    </xf>
    <xf numFmtId="0" fontId="21" fillId="35" borderId="13" xfId="0" applyFont="1" applyFill="1" applyBorder="1" applyAlignment="1">
      <alignment vertical="top" wrapText="1"/>
    </xf>
    <xf numFmtId="0" fontId="27" fillId="0" borderId="0" xfId="0" applyFont="1" applyFill="1" applyBorder="1" applyAlignment="1">
      <alignment horizontal="left" vertical="top" wrapText="1"/>
    </xf>
    <xf numFmtId="0" fontId="28" fillId="35" borderId="1" xfId="0" applyFont="1" applyFill="1" applyBorder="1" applyAlignment="1">
      <alignment horizontal="center" vertical="top" wrapText="1"/>
    </xf>
    <xf numFmtId="0" fontId="0" fillId="0" borderId="0" xfId="0" applyFont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2" fillId="34" borderId="23" xfId="0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21" fillId="35" borderId="13" xfId="0" applyFont="1" applyFill="1" applyBorder="1" applyAlignment="1">
      <alignment vertical="top" wrapText="1"/>
    </xf>
    <xf numFmtId="0" fontId="22" fillId="34" borderId="25" xfId="0" applyFont="1" applyFill="1" applyBorder="1" applyAlignment="1">
      <alignment horizontal="left" vertical="top" wrapText="1"/>
    </xf>
    <xf numFmtId="0" fontId="36" fillId="0" borderId="0" xfId="0" applyFont="1" applyBorder="1" applyAlignment="1">
      <alignment horizontal="center" vertical="top" wrapText="1"/>
    </xf>
    <xf numFmtId="1" fontId="0" fillId="0" borderId="1" xfId="0" applyNumberFormat="1" applyFill="1" applyBorder="1" applyAlignment="1">
      <alignment vertical="top"/>
    </xf>
    <xf numFmtId="0" fontId="0" fillId="0" borderId="0" xfId="0" applyAlignment="1">
      <alignment vertical="top"/>
    </xf>
    <xf numFmtId="1" fontId="27" fillId="0" borderId="1" xfId="0" applyNumberFormat="1" applyFont="1" applyBorder="1" applyAlignment="1">
      <alignment vertical="top"/>
    </xf>
    <xf numFmtId="0" fontId="0" fillId="0" borderId="0" xfId="0" applyFill="1" applyAlignment="1">
      <alignment vertical="top"/>
    </xf>
    <xf numFmtId="0" fontId="30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29" fillId="0" borderId="0" xfId="0" applyFont="1" applyFill="1" applyBorder="1" applyAlignment="1">
      <alignment vertical="top"/>
    </xf>
    <xf numFmtId="1" fontId="0" fillId="0" borderId="0" xfId="0" applyNumberFormat="1" applyFill="1" applyBorder="1" applyAlignment="1">
      <alignment vertical="top"/>
    </xf>
    <xf numFmtId="0" fontId="28" fillId="0" borderId="0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left" vertical="top" wrapText="1"/>
    </xf>
    <xf numFmtId="1" fontId="27" fillId="0" borderId="0" xfId="0" applyNumberFormat="1" applyFont="1" applyFill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35" borderId="17" xfId="0" applyFont="1" applyFill="1" applyBorder="1" applyAlignment="1">
      <alignment horizontal="left" vertical="top" wrapText="1"/>
    </xf>
    <xf numFmtId="0" fontId="0" fillId="35" borderId="17" xfId="0" applyFont="1" applyFill="1" applyBorder="1" applyAlignment="1">
      <alignment horizontal="center" vertical="top" wrapText="1"/>
    </xf>
    <xf numFmtId="0" fontId="0" fillId="35" borderId="2" xfId="0" applyFont="1" applyFill="1" applyBorder="1" applyAlignment="1">
      <alignment horizontal="center" vertical="top"/>
    </xf>
    <xf numFmtId="0" fontId="27" fillId="0" borderId="0" xfId="0" applyFont="1" applyFill="1" applyBorder="1"/>
    <xf numFmtId="0" fontId="0" fillId="35" borderId="25" xfId="0" applyFont="1" applyFill="1" applyBorder="1" applyAlignment="1">
      <alignment horizontal="center" vertical="top"/>
    </xf>
    <xf numFmtId="0" fontId="0" fillId="35" borderId="27" xfId="0" applyFont="1" applyFill="1" applyBorder="1" applyAlignment="1">
      <alignment horizontal="center" vertical="top"/>
    </xf>
    <xf numFmtId="0" fontId="37" fillId="35" borderId="25" xfId="0" applyFont="1" applyFill="1" applyBorder="1" applyAlignment="1">
      <alignment vertical="top" wrapText="1"/>
    </xf>
    <xf numFmtId="0" fontId="0" fillId="35" borderId="1" xfId="0" applyFont="1" applyFill="1" applyBorder="1" applyAlignment="1">
      <alignment horizontal="center" vertical="top" wrapText="1"/>
    </xf>
    <xf numFmtId="0" fontId="0" fillId="35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right" vertical="top"/>
    </xf>
    <xf numFmtId="0" fontId="0" fillId="0" borderId="2" xfId="0" applyFont="1" applyBorder="1" applyAlignment="1">
      <alignment horizontal="right" vertical="top"/>
    </xf>
    <xf numFmtId="0" fontId="22" fillId="33" borderId="13" xfId="0" applyFont="1" applyFill="1" applyBorder="1" applyAlignment="1">
      <alignment horizontal="left" vertical="top" wrapText="1"/>
    </xf>
    <xf numFmtId="0" fontId="22" fillId="33" borderId="13" xfId="0" applyFont="1" applyFill="1" applyBorder="1" applyAlignment="1">
      <alignment horizontal="center" vertical="top" wrapText="1"/>
    </xf>
    <xf numFmtId="0" fontId="0" fillId="0" borderId="1" xfId="0" applyBorder="1"/>
    <xf numFmtId="0" fontId="22" fillId="33" borderId="22" xfId="0" applyFont="1" applyFill="1" applyBorder="1" applyAlignment="1">
      <alignment vertical="top" wrapText="1"/>
    </xf>
    <xf numFmtId="0" fontId="22" fillId="33" borderId="23" xfId="0" applyFont="1" applyFill="1" applyBorder="1" applyAlignment="1">
      <alignment vertical="top" wrapText="1"/>
    </xf>
    <xf numFmtId="0" fontId="23" fillId="33" borderId="18" xfId="0" applyFont="1" applyFill="1" applyBorder="1" applyAlignment="1">
      <alignment horizontal="left" vertical="top" wrapText="1"/>
    </xf>
    <xf numFmtId="0" fontId="22" fillId="0" borderId="20" xfId="0" applyFont="1" applyBorder="1" applyAlignment="1">
      <alignment horizontal="left" vertical="top"/>
    </xf>
    <xf numFmtId="0" fontId="22" fillId="0" borderId="19" xfId="0" applyFont="1" applyBorder="1" applyAlignment="1">
      <alignment horizontal="left" vertical="top"/>
    </xf>
    <xf numFmtId="0" fontId="23" fillId="33" borderId="3" xfId="0" applyFont="1" applyFill="1" applyBorder="1" applyAlignment="1">
      <alignment horizontal="left" vertical="top" wrapText="1"/>
    </xf>
    <xf numFmtId="0" fontId="22" fillId="0" borderId="16" xfId="0" applyFont="1" applyBorder="1" applyAlignment="1">
      <alignment horizontal="left" vertical="top"/>
    </xf>
    <xf numFmtId="0" fontId="22" fillId="0" borderId="17" xfId="0" applyFont="1" applyBorder="1" applyAlignment="1">
      <alignment horizontal="left" vertical="top"/>
    </xf>
    <xf numFmtId="0" fontId="22" fillId="0" borderId="26" xfId="0" applyFont="1" applyBorder="1" applyAlignment="1">
      <alignment horizontal="left" vertical="top"/>
    </xf>
    <xf numFmtId="0" fontId="0" fillId="35" borderId="16" xfId="0" applyFont="1" applyFill="1" applyBorder="1" applyAlignment="1">
      <alignment horizontal="center" vertical="top"/>
    </xf>
    <xf numFmtId="0" fontId="0" fillId="35" borderId="17" xfId="0" applyFont="1" applyFill="1" applyBorder="1" applyAlignment="1">
      <alignment horizontal="center" vertical="top"/>
    </xf>
  </cellXfs>
  <cellStyles count="102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Hypertextový odkaz 2" xfId="39"/>
    <cellStyle name="Hypertextový odkaz 2 2" xfId="40"/>
    <cellStyle name="Hypertextový odkaz 2 3" xfId="96"/>
    <cellStyle name="Chybně" xfId="41" builtinId="27" customBuiltin="1"/>
    <cellStyle name="Chybně 2" xfId="42"/>
    <cellStyle name="Kontrolní buňka" xfId="43" builtinId="23" customBuiltin="1"/>
    <cellStyle name="Kontrolní buňka 2" xfId="44"/>
    <cellStyle name="Nadpis 1" xfId="45" builtinId="16" customBuiltin="1"/>
    <cellStyle name="Nadpis 1 2" xfId="46"/>
    <cellStyle name="Nadpis 2" xfId="47" builtinId="17" customBuiltin="1"/>
    <cellStyle name="Nadpis 2 2" xfId="48"/>
    <cellStyle name="Nadpis 3" xfId="49" builtinId="18" customBuiltin="1"/>
    <cellStyle name="Nadpis 3 2" xfId="50"/>
    <cellStyle name="Nadpis 4" xfId="51" builtinId="19" customBuiltin="1"/>
    <cellStyle name="Nadpis 4 2" xfId="52"/>
    <cellStyle name="Název" xfId="53" builtinId="15" customBuiltin="1"/>
    <cellStyle name="Neutrální" xfId="54" builtinId="28" customBuiltin="1"/>
    <cellStyle name="Neutrální 2" xfId="55"/>
    <cellStyle name="Normální" xfId="0" builtinId="0"/>
    <cellStyle name="Normální 2" xfId="56"/>
    <cellStyle name="Normální 2 2" xfId="57"/>
    <cellStyle name="Normální 2 3" xfId="95"/>
    <cellStyle name="Normální 3" xfId="58"/>
    <cellStyle name="Normální 3 2" xfId="94"/>
    <cellStyle name="Normální 4" xfId="59"/>
    <cellStyle name="Normální 5" xfId="60"/>
    <cellStyle name="Normální 6" xfId="61"/>
    <cellStyle name="Normální 6 2" xfId="62"/>
    <cellStyle name="Normální 6 3" xfId="63"/>
    <cellStyle name="Normální 6 3 2" xfId="64"/>
    <cellStyle name="Normální 6 3 3" xfId="98"/>
    <cellStyle name="Normální 6 3 3 2" xfId="99"/>
    <cellStyle name="Normální 6 3 3 3" xfId="100"/>
    <cellStyle name="Normální 6 3 3 3 2" xfId="101"/>
    <cellStyle name="Normální 7" xfId="93"/>
    <cellStyle name="Normální 7 2" xfId="97"/>
    <cellStyle name="Poznámka" xfId="65" builtinId="10" customBuiltin="1"/>
    <cellStyle name="Poznámka 2" xfId="66"/>
    <cellStyle name="Propojená buňka" xfId="67" builtinId="24" customBuiltin="1"/>
    <cellStyle name="Propojená buňka 2" xfId="68"/>
    <cellStyle name="Správně" xfId="69" builtinId="26" customBuiltin="1"/>
    <cellStyle name="Správně 2" xfId="70"/>
    <cellStyle name="Text upozornění" xfId="71" builtinId="11" customBuiltin="1"/>
    <cellStyle name="Text upozornění 2" xfId="72"/>
    <cellStyle name="Vstup" xfId="73" builtinId="20" customBuiltin="1"/>
    <cellStyle name="Vstup 2" xfId="74"/>
    <cellStyle name="Výpočet" xfId="75" builtinId="22" customBuiltin="1"/>
    <cellStyle name="Výpočet 2" xfId="76"/>
    <cellStyle name="Výstup" xfId="77" builtinId="21" customBuiltin="1"/>
    <cellStyle name="Výstup 2" xfId="78"/>
    <cellStyle name="Vysvětlující text" xfId="79" builtinId="53" customBuiltin="1"/>
    <cellStyle name="Vysvětlující text 2" xfId="80"/>
    <cellStyle name="Zvýraznění 1" xfId="81" builtinId="29" customBuiltin="1"/>
    <cellStyle name="Zvýraznění 1 2" xfId="82"/>
    <cellStyle name="Zvýraznění 2" xfId="83" builtinId="33" customBuiltin="1"/>
    <cellStyle name="Zvýraznění 2 2" xfId="84"/>
    <cellStyle name="Zvýraznění 3" xfId="85" builtinId="37" customBuiltin="1"/>
    <cellStyle name="Zvýraznění 3 2" xfId="86"/>
    <cellStyle name="Zvýraznění 4" xfId="87" builtinId="41" customBuiltin="1"/>
    <cellStyle name="Zvýraznění 4 2" xfId="88"/>
    <cellStyle name="Zvýraznění 5" xfId="89" builtinId="45" customBuiltin="1"/>
    <cellStyle name="Zvýraznění 5 2" xfId="90"/>
    <cellStyle name="Zvýraznění 6" xfId="91" builtinId="49" customBuiltin="1"/>
    <cellStyle name="Zvýraznění 6 2" xfId="92"/>
  </cellStyles>
  <dxfs count="0"/>
  <tableStyles count="0" defaultTableStyle="TableStyleMedium2" defaultPivotStyle="PivotStyleLight16"/>
  <colors>
    <mruColors>
      <color rgb="FFFF9900"/>
      <color rgb="FFFFCC00"/>
      <color rgb="FFCC3300"/>
      <color rgb="FFCC6600"/>
      <color rgb="FFFFFF66"/>
      <color rgb="FFFFFF00"/>
      <color rgb="FF006600"/>
      <color rgb="FF008000"/>
      <color rgb="FF33CC33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Počet úředních osob a ZOZ v roce 2011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6755501716132E-2"/>
          <c:y val="0.10732124927337103"/>
          <c:w val="0.747884245238576"/>
          <c:h val="0.53812732301079813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'2'!$F$3</c:f>
              <c:strCache>
                <c:ptCount val="1"/>
                <c:pt idx="0">
                  <c:v>poměr úředních osob se ZOZ k počtu zaměstnanců (%)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dLbl>
              <c:idx val="2"/>
              <c:layout>
                <c:manualLayout>
                  <c:x val="-1.0719533844677182E-4"/>
                  <c:y val="3.3044192314076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'2'!$B$4:$B$27</c:f>
              <c:strCache>
                <c:ptCount val="24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Plzně *)</c:v>
                </c:pt>
                <c:pt idx="16">
                  <c:v>Magistrát města Ostravy</c:v>
                </c:pt>
                <c:pt idx="17">
                  <c:v>Ministerstvo dopravy - Oddělení rozkladové komise</c:v>
                </c:pt>
                <c:pt idx="18">
                  <c:v>Ministerstvo dopravy - Oddělení silničního správního úřadu</c:v>
                </c:pt>
                <c:pt idx="19">
                  <c:v>Ministerstvo dopravy - Oddělení infrastruktury letišť a plavby</c:v>
                </c:pt>
                <c:pt idx="20">
                  <c:v>Ministerstvo dopravy - Odbor drah, železniční a kombinované dopravy</c:v>
                </c:pt>
                <c:pt idx="21">
                  <c:v>KÚ + magistráty - celkem</c:v>
                </c:pt>
                <c:pt idx="22">
                  <c:v>MD - celkem</c:v>
                </c:pt>
                <c:pt idx="23">
                  <c:v>ČR - celkem</c:v>
                </c:pt>
              </c:strCache>
            </c:strRef>
          </c:cat>
          <c:val>
            <c:numRef>
              <c:f>'2'!$F$4:$F$27</c:f>
              <c:numCache>
                <c:formatCode>0</c:formatCode>
                <c:ptCount val="24"/>
                <c:pt idx="0">
                  <c:v>100</c:v>
                </c:pt>
                <c:pt idx="1">
                  <c:v>2.3809523809523809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80</c:v>
                </c:pt>
                <c:pt idx="6">
                  <c:v>40</c:v>
                </c:pt>
                <c:pt idx="7">
                  <c:v>20</c:v>
                </c:pt>
                <c:pt idx="8">
                  <c:v>14.285714285714285</c:v>
                </c:pt>
                <c:pt idx="9">
                  <c:v>66.666666666666657</c:v>
                </c:pt>
                <c:pt idx="10">
                  <c:v>100</c:v>
                </c:pt>
                <c:pt idx="11">
                  <c:v>66.666666666666657</c:v>
                </c:pt>
                <c:pt idx="12">
                  <c:v>50</c:v>
                </c:pt>
                <c:pt idx="13">
                  <c:v>66.666666666666657</c:v>
                </c:pt>
                <c:pt idx="14">
                  <c:v>100</c:v>
                </c:pt>
                <c:pt idx="16">
                  <c:v>20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36.607142857142854</c:v>
                </c:pt>
                <c:pt idx="22">
                  <c:v>0</c:v>
                </c:pt>
                <c:pt idx="23">
                  <c:v>27.333333333333332</c:v>
                </c:pt>
              </c:numCache>
            </c:numRef>
          </c:val>
        </c:ser>
        <c:ser>
          <c:idx val="2"/>
          <c:order val="1"/>
          <c:tx>
            <c:strRef>
              <c:f>'2'!$G$3</c:f>
              <c:strCache>
                <c:ptCount val="1"/>
                <c:pt idx="0">
                  <c:v>poměr úředních osob bez ZOZ k počtu zaměstnanců (%)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'2'!$B$4:$B$27</c:f>
              <c:strCache>
                <c:ptCount val="24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Plzně *)</c:v>
                </c:pt>
                <c:pt idx="16">
                  <c:v>Magistrát města Ostravy</c:v>
                </c:pt>
                <c:pt idx="17">
                  <c:v>Ministerstvo dopravy - Oddělení rozkladové komise</c:v>
                </c:pt>
                <c:pt idx="18">
                  <c:v>Ministerstvo dopravy - Oddělení silničního správního úřadu</c:v>
                </c:pt>
                <c:pt idx="19">
                  <c:v>Ministerstvo dopravy - Oddělení infrastruktury letišť a plavby</c:v>
                </c:pt>
                <c:pt idx="20">
                  <c:v>Ministerstvo dopravy - Odbor drah, železniční a kombinované dopravy</c:v>
                </c:pt>
                <c:pt idx="21">
                  <c:v>KÚ + magistráty - celkem</c:v>
                </c:pt>
                <c:pt idx="22">
                  <c:v>MD - celkem</c:v>
                </c:pt>
                <c:pt idx="23">
                  <c:v>ČR - celkem</c:v>
                </c:pt>
              </c:strCache>
            </c:strRef>
          </c:cat>
          <c:val>
            <c:numRef>
              <c:f>'2'!$G$4:$G$27</c:f>
              <c:numCache>
                <c:formatCode>0</c:formatCode>
                <c:ptCount val="24"/>
                <c:pt idx="0">
                  <c:v>0</c:v>
                </c:pt>
                <c:pt idx="1">
                  <c:v>97.61904761904762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</c:v>
                </c:pt>
                <c:pt idx="6">
                  <c:v>60</c:v>
                </c:pt>
                <c:pt idx="7">
                  <c:v>80</c:v>
                </c:pt>
                <c:pt idx="8">
                  <c:v>85.714285714285722</c:v>
                </c:pt>
                <c:pt idx="9">
                  <c:v>33.333333333333343</c:v>
                </c:pt>
                <c:pt idx="10">
                  <c:v>0</c:v>
                </c:pt>
                <c:pt idx="11">
                  <c:v>33.333333333333343</c:v>
                </c:pt>
                <c:pt idx="12">
                  <c:v>50</c:v>
                </c:pt>
                <c:pt idx="13">
                  <c:v>33.333333333333343</c:v>
                </c:pt>
                <c:pt idx="14">
                  <c:v>0</c:v>
                </c:pt>
                <c:pt idx="15">
                  <c:v>100</c:v>
                </c:pt>
                <c:pt idx="16">
                  <c:v>80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63.392857142857146</c:v>
                </c:pt>
                <c:pt idx="22">
                  <c:v>100</c:v>
                </c:pt>
                <c:pt idx="23">
                  <c:v>72.666666666666671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401408"/>
        <c:axId val="48399872"/>
      </c:barChart>
      <c:valAx>
        <c:axId val="483998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8401408"/>
        <c:crosses val="autoZero"/>
        <c:crossBetween val="between"/>
      </c:valAx>
      <c:catAx>
        <c:axId val="4840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483998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3370765192812437"/>
          <c:y val="0.78796708038613816"/>
          <c:w val="0.23366673396594656"/>
          <c:h val="0.16606539436807688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Počet vydaných rozhodnutí odvolacího správního orgánu - v roce 2011 - krajské úřady a magistráty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79832496666073E-2"/>
          <c:y val="0.22606991290267817"/>
          <c:w val="0.68601568007882507"/>
          <c:h val="0.6748188192893799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'10'!$C$4</c:f>
              <c:strCache>
                <c:ptCount val="1"/>
                <c:pt idx="0">
                  <c:v>počet vydaných rozhodnutí odvolacího správního orgánu - § 90 odst. 1 písm. a), b), c)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dLbl>
              <c:idx val="0"/>
              <c:layout>
                <c:manualLayout>
                  <c:x val="-6.4560754720306302E-3"/>
                  <c:y val="9.95024875621893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6081006293741609E-3"/>
                  <c:y val="1.3266998341625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671787064651788E-3"/>
                  <c:y val="6.6212245857327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378955205876599E-3"/>
                  <c:y val="1.3266998341625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'10'!$C$26</c:f>
              <c:numCache>
                <c:formatCode>General</c:formatCode>
                <c:ptCount val="1"/>
                <c:pt idx="0">
                  <c:v>85</c:v>
                </c:pt>
              </c:numCache>
            </c:numRef>
          </c:val>
        </c:ser>
        <c:ser>
          <c:idx val="0"/>
          <c:order val="1"/>
          <c:tx>
            <c:strRef>
              <c:f>'10'!$D$4</c:f>
              <c:strCache>
                <c:ptCount val="1"/>
                <c:pt idx="0">
                  <c:v>počet vydaných rozhodnutí odvolacího správního orgánu - § 90 odst. 5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'10'!$D$26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4826112"/>
        <c:axId val="54795648"/>
      </c:barChart>
      <c:valAx>
        <c:axId val="54795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826112"/>
        <c:crosses val="autoZero"/>
        <c:crossBetween val="between"/>
      </c:valAx>
      <c:catAx>
        <c:axId val="5482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47956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7287980968057624"/>
          <c:y val="0.45258580658186959"/>
          <c:w val="0.21463969109945499"/>
          <c:h val="0.45672269331718152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Počet vydaných rozhodnutí odvolacího správního orgánu v roce 2011 - Ministerstvo dopravy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79832496666073E-2"/>
          <c:y val="0.22606991290267817"/>
          <c:w val="0.68601568007882507"/>
          <c:h val="0.6748188192893799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'10'!$C$4</c:f>
              <c:strCache>
                <c:ptCount val="1"/>
                <c:pt idx="0">
                  <c:v>počet vydaných rozhodnutí odvolacího správního orgánu - § 90 odst. 1 písm. a), b), c)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dLbl>
              <c:idx val="0"/>
              <c:layout>
                <c:manualLayout>
                  <c:x val="-6.4560754720306302E-3"/>
                  <c:y val="9.95024875621893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6081006293741609E-3"/>
                  <c:y val="1.3266998341625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671787064651788E-3"/>
                  <c:y val="6.6212245857327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378955205876599E-3"/>
                  <c:y val="1.3266998341625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'10'!$C$27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ser>
          <c:idx val="0"/>
          <c:order val="1"/>
          <c:tx>
            <c:strRef>
              <c:f>'10'!$D$4</c:f>
              <c:strCache>
                <c:ptCount val="1"/>
                <c:pt idx="0">
                  <c:v>počet vydaných rozhodnutí odvolacího správního orgánu - § 90 odst. 5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'10'!$D$27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4854016"/>
        <c:axId val="54848128"/>
      </c:barChart>
      <c:valAx>
        <c:axId val="54848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854016"/>
        <c:crosses val="autoZero"/>
        <c:crossBetween val="between"/>
      </c:valAx>
      <c:catAx>
        <c:axId val="5485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48481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7287980968057624"/>
          <c:y val="0.48784221683827983"/>
          <c:w val="0.21463969109945499"/>
          <c:h val="0.47274833434282254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Počet vydaných rozhodnutí odvolacího správního orgánu v roce 2011 -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79832496666073E-2"/>
          <c:y val="0.22606991290267817"/>
          <c:w val="0.68601568007882507"/>
          <c:h val="0.6748188192893799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'10'!$C$4</c:f>
              <c:strCache>
                <c:ptCount val="1"/>
                <c:pt idx="0">
                  <c:v>počet vydaných rozhodnutí odvolacího správního orgánu - § 90 odst. 1 písm. a), b), c)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dLbl>
              <c:idx val="0"/>
              <c:layout>
                <c:manualLayout>
                  <c:x val="-6.4560754720306302E-3"/>
                  <c:y val="9.95024875621893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6081006293741609E-3"/>
                  <c:y val="1.3266998341625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671787064651788E-3"/>
                  <c:y val="6.6212245857327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378955205876599E-3"/>
                  <c:y val="1.3266998341625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'10'!$C$28</c:f>
              <c:numCache>
                <c:formatCode>General</c:formatCode>
                <c:ptCount val="1"/>
                <c:pt idx="0">
                  <c:v>105</c:v>
                </c:pt>
              </c:numCache>
            </c:numRef>
          </c:val>
        </c:ser>
        <c:ser>
          <c:idx val="0"/>
          <c:order val="1"/>
          <c:tx>
            <c:strRef>
              <c:f>'10'!$D$4</c:f>
              <c:strCache>
                <c:ptCount val="1"/>
                <c:pt idx="0">
                  <c:v>počet vydaných rozhodnutí odvolacího správního orgánu - § 90 odst. 5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'10'!$D$28</c:f>
              <c:numCache>
                <c:formatCode>General</c:formatCode>
                <c:ptCount val="1"/>
                <c:pt idx="0">
                  <c:v>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4906880"/>
        <c:axId val="54892800"/>
      </c:barChart>
      <c:valAx>
        <c:axId val="54892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906880"/>
        <c:crosses val="autoZero"/>
        <c:crossBetween val="between"/>
      </c:valAx>
      <c:catAx>
        <c:axId val="5490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4892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7079972647724804"/>
          <c:y val="0.48784221683827983"/>
          <c:w val="0.21255960789612688"/>
          <c:h val="0.4695432061376943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Počet vydaných rozhodnutí odvolacího správního orgánu - § 90 odst. 1 písm. a), b), c) v roce 2011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6755501716132E-2"/>
          <c:y val="0.10732124927337103"/>
          <c:w val="0.8568178208493169"/>
          <c:h val="0.53812732301079813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'10'!$C$4</c:f>
              <c:strCache>
                <c:ptCount val="1"/>
                <c:pt idx="0">
                  <c:v>počet vydaných rozhodnutí odvolacího správního orgánu - § 90 odst. 1 písm. a), b), c)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dLbl>
              <c:idx val="2"/>
              <c:layout>
                <c:manualLayout>
                  <c:x val="-1.0719533844677182E-4"/>
                  <c:y val="3.3044192314076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'10'!$B$5:$B$25</c:f>
              <c:strCache>
                <c:ptCount val="21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Plzně *)</c:v>
                </c:pt>
                <c:pt idx="16">
                  <c:v>Magistrát města Ostravy</c:v>
                </c:pt>
                <c:pt idx="17">
                  <c:v>Ministerstvo dopravy - Oddělení rozkladové komise</c:v>
                </c:pt>
                <c:pt idx="18">
                  <c:v>Ministerstvo dopravy - Oddělení silničního správního úřadu</c:v>
                </c:pt>
                <c:pt idx="19">
                  <c:v>Ministerstvo dopravy - Oddělení infrastruktury letišť a plavby</c:v>
                </c:pt>
                <c:pt idx="20">
                  <c:v>Ministerstvo dopravy - Odbor drah, železniční a kombinované dopravy</c:v>
                </c:pt>
              </c:strCache>
            </c:strRef>
          </c:cat>
          <c:val>
            <c:numRef>
              <c:f>'10'!$C$5:$C$25</c:f>
              <c:numCache>
                <c:formatCode>General</c:formatCode>
                <c:ptCount val="21"/>
                <c:pt idx="0">
                  <c:v>6</c:v>
                </c:pt>
                <c:pt idx="1">
                  <c:v>9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0</c:v>
                </c:pt>
                <c:pt idx="10">
                  <c:v>35</c:v>
                </c:pt>
                <c:pt idx="11">
                  <c:v>2</c:v>
                </c:pt>
                <c:pt idx="12">
                  <c:v>7</c:v>
                </c:pt>
                <c:pt idx="13">
                  <c:v>2</c:v>
                </c:pt>
                <c:pt idx="14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7</c:v>
                </c:pt>
                <c:pt idx="19">
                  <c:v>4</c:v>
                </c:pt>
                <c:pt idx="20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002816"/>
        <c:axId val="56001280"/>
      </c:barChart>
      <c:valAx>
        <c:axId val="56001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002816"/>
        <c:crosses val="autoZero"/>
        <c:crossBetween val="between"/>
      </c:valAx>
      <c:catAx>
        <c:axId val="5600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560012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9.439141261188505E-2"/>
          <c:y val="0.84137191854233651"/>
          <c:w val="0.23599071269937408"/>
          <c:h val="0.1248633229527981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Počet vydaných rozhodnutí odvolacího správního orgánu - § 90 odst. 5 v roce 2011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6755501716132E-2"/>
          <c:y val="0.10732124927337103"/>
          <c:w val="0.8568178208493169"/>
          <c:h val="0.53812732301079813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'10'!$D$4</c:f>
              <c:strCache>
                <c:ptCount val="1"/>
                <c:pt idx="0">
                  <c:v>počet vydaných rozhodnutí odvolacího správního orgánu - § 90 odst. 5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dLbl>
              <c:idx val="2"/>
              <c:layout>
                <c:manualLayout>
                  <c:x val="-1.0719533844677182E-4"/>
                  <c:y val="3.3044192314076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'10'!$B$5:$B$25</c:f>
              <c:strCache>
                <c:ptCount val="21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Plzně *)</c:v>
                </c:pt>
                <c:pt idx="16">
                  <c:v>Magistrát města Ostravy</c:v>
                </c:pt>
                <c:pt idx="17">
                  <c:v>Ministerstvo dopravy - Oddělení rozkladové komise</c:v>
                </c:pt>
                <c:pt idx="18">
                  <c:v>Ministerstvo dopravy - Oddělení silničního správního úřadu</c:v>
                </c:pt>
                <c:pt idx="19">
                  <c:v>Ministerstvo dopravy - Oddělení infrastruktury letišť a plavby</c:v>
                </c:pt>
                <c:pt idx="20">
                  <c:v>Ministerstvo dopravy - Odbor drah, železniční a kombinované dopravy</c:v>
                </c:pt>
              </c:strCache>
            </c:strRef>
          </c:cat>
          <c:val>
            <c:numRef>
              <c:f>'10'!$D$5:$D$25</c:f>
              <c:numCache>
                <c:formatCode>General</c:formatCode>
                <c:ptCount val="21"/>
                <c:pt idx="0">
                  <c:v>15</c:v>
                </c:pt>
                <c:pt idx="1">
                  <c:v>7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  <c:pt idx="10">
                  <c:v>54</c:v>
                </c:pt>
                <c:pt idx="11">
                  <c:v>3</c:v>
                </c:pt>
                <c:pt idx="12">
                  <c:v>0</c:v>
                </c:pt>
                <c:pt idx="13">
                  <c:v>6</c:v>
                </c:pt>
                <c:pt idx="14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6</c:v>
                </c:pt>
                <c:pt idx="19">
                  <c:v>2</c:v>
                </c:pt>
                <c:pt idx="2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7414016"/>
        <c:axId val="56031872"/>
      </c:barChart>
      <c:valAx>
        <c:axId val="56031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414016"/>
        <c:crosses val="autoZero"/>
        <c:crossBetween val="between"/>
      </c:valAx>
      <c:catAx>
        <c:axId val="5741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560318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9.439141261188505E-2"/>
          <c:y val="0.84137191854233651"/>
          <c:w val="0.23599071269937408"/>
          <c:h val="0.1248633229527981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Vzdělání oprávněných úředních osob v roce 2011 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6755501716132E-2"/>
          <c:y val="0.10732124927337103"/>
          <c:w val="0.747884245238576"/>
          <c:h val="0.53812732301079813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'3'!$G$3</c:f>
              <c:strCache>
                <c:ptCount val="1"/>
                <c:pt idx="0">
                  <c:v>poměr oprávněných úředních osob s maturitou (%)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dLbl>
              <c:idx val="2"/>
              <c:layout>
                <c:manualLayout>
                  <c:x val="-1.0719533844677182E-4"/>
                  <c:y val="3.3044192314076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'3'!$B$4:$B$27</c:f>
              <c:strCache>
                <c:ptCount val="24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Plzně *)</c:v>
                </c:pt>
                <c:pt idx="16">
                  <c:v>Magistrát města Ostravy</c:v>
                </c:pt>
                <c:pt idx="17">
                  <c:v>Ministerstvo dopravy - Oddělení rozkladové komise</c:v>
                </c:pt>
                <c:pt idx="18">
                  <c:v>Ministerstvo dopravy - Oddělení silničního správního úřadu</c:v>
                </c:pt>
                <c:pt idx="19">
                  <c:v>Ministerstvo dopravy - Oddělení infrastruktury letišť a plavby</c:v>
                </c:pt>
                <c:pt idx="20">
                  <c:v>Ministerstvo dopravy - Odbor drah, železniční a kombinované dopravy</c:v>
                </c:pt>
                <c:pt idx="21">
                  <c:v>KÚ + magistráty - celkem</c:v>
                </c:pt>
                <c:pt idx="22">
                  <c:v>MD - celkem</c:v>
                </c:pt>
                <c:pt idx="23">
                  <c:v>ČR - celkem</c:v>
                </c:pt>
              </c:strCache>
            </c:strRef>
          </c:cat>
          <c:val>
            <c:numRef>
              <c:f>'3'!$G$4:$G$27</c:f>
              <c:numCache>
                <c:formatCode>0</c:formatCode>
                <c:ptCount val="24"/>
                <c:pt idx="0">
                  <c:v>0</c:v>
                </c:pt>
                <c:pt idx="1">
                  <c:v>50</c:v>
                </c:pt>
                <c:pt idx="2">
                  <c:v>0</c:v>
                </c:pt>
                <c:pt idx="3">
                  <c:v>100</c:v>
                </c:pt>
                <c:pt idx="4">
                  <c:v>0</c:v>
                </c:pt>
                <c:pt idx="5">
                  <c:v>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15.217391304347828</c:v>
                </c:pt>
                <c:pt idx="22">
                  <c:v>0</c:v>
                </c:pt>
                <c:pt idx="23">
                  <c:v>12.068965517241379</c:v>
                </c:pt>
              </c:numCache>
            </c:numRef>
          </c:val>
        </c:ser>
        <c:ser>
          <c:idx val="0"/>
          <c:order val="1"/>
          <c:tx>
            <c:strRef>
              <c:f>'3'!$H$3</c:f>
              <c:strCache>
                <c:ptCount val="1"/>
                <c:pt idx="0">
                  <c:v>poměr oprávněných úředních osob s bakalářským vzděláním (%)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'3'!$B$4:$B$27</c:f>
              <c:strCache>
                <c:ptCount val="24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Plzně *)</c:v>
                </c:pt>
                <c:pt idx="16">
                  <c:v>Magistrát města Ostravy</c:v>
                </c:pt>
                <c:pt idx="17">
                  <c:v>Ministerstvo dopravy - Oddělení rozkladové komise</c:v>
                </c:pt>
                <c:pt idx="18">
                  <c:v>Ministerstvo dopravy - Oddělení silničního správního úřadu</c:v>
                </c:pt>
                <c:pt idx="19">
                  <c:v>Ministerstvo dopravy - Oddělení infrastruktury letišť a plavby</c:v>
                </c:pt>
                <c:pt idx="20">
                  <c:v>Ministerstvo dopravy - Odbor drah, železniční a kombinované dopravy</c:v>
                </c:pt>
                <c:pt idx="21">
                  <c:v>KÚ + magistráty - celkem</c:v>
                </c:pt>
                <c:pt idx="22">
                  <c:v>MD - celkem</c:v>
                </c:pt>
                <c:pt idx="23">
                  <c:v>ČR - celkem</c:v>
                </c:pt>
              </c:strCache>
            </c:strRef>
          </c:cat>
          <c:val>
            <c:numRef>
              <c:f>'3'!$H$4:$H$27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4.3478260869565215</c:v>
                </c:pt>
                <c:pt idx="22">
                  <c:v>0</c:v>
                </c:pt>
                <c:pt idx="23">
                  <c:v>3.4482758620689653</c:v>
                </c:pt>
              </c:numCache>
            </c:numRef>
          </c:val>
        </c:ser>
        <c:ser>
          <c:idx val="1"/>
          <c:order val="2"/>
          <c:tx>
            <c:strRef>
              <c:f>'3'!$I$3</c:f>
              <c:strCache>
                <c:ptCount val="1"/>
                <c:pt idx="0">
                  <c:v>poměr oprávněných úředních osob s magisterským vzděláním (%)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'3'!$B$4:$B$27</c:f>
              <c:strCache>
                <c:ptCount val="24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Plzně *)</c:v>
                </c:pt>
                <c:pt idx="16">
                  <c:v>Magistrát města Ostravy</c:v>
                </c:pt>
                <c:pt idx="17">
                  <c:v>Ministerstvo dopravy - Oddělení rozkladové komise</c:v>
                </c:pt>
                <c:pt idx="18">
                  <c:v>Ministerstvo dopravy - Oddělení silničního správního úřadu</c:v>
                </c:pt>
                <c:pt idx="19">
                  <c:v>Ministerstvo dopravy - Oddělení infrastruktury letišť a plavby</c:v>
                </c:pt>
                <c:pt idx="20">
                  <c:v>Ministerstvo dopravy - Odbor drah, železniční a kombinované dopravy</c:v>
                </c:pt>
                <c:pt idx="21">
                  <c:v>KÚ + magistráty - celkem</c:v>
                </c:pt>
                <c:pt idx="22">
                  <c:v>MD - celkem</c:v>
                </c:pt>
                <c:pt idx="23">
                  <c:v>ČR - celkem</c:v>
                </c:pt>
              </c:strCache>
            </c:strRef>
          </c:cat>
          <c:val>
            <c:numRef>
              <c:f>'3'!$I$4:$I$27</c:f>
              <c:numCache>
                <c:formatCode>0</c:formatCode>
                <c:ptCount val="24"/>
                <c:pt idx="0">
                  <c:v>100</c:v>
                </c:pt>
                <c:pt idx="1">
                  <c:v>50</c:v>
                </c:pt>
                <c:pt idx="2">
                  <c:v>100</c:v>
                </c:pt>
                <c:pt idx="3">
                  <c:v>0</c:v>
                </c:pt>
                <c:pt idx="4">
                  <c:v>100</c:v>
                </c:pt>
                <c:pt idx="5">
                  <c:v>75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80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50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80.434782608695656</c:v>
                </c:pt>
                <c:pt idx="22">
                  <c:v>100</c:v>
                </c:pt>
                <c:pt idx="23">
                  <c:v>84.482758620689651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439680"/>
        <c:axId val="48437888"/>
      </c:barChart>
      <c:valAx>
        <c:axId val="484378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8439680"/>
        <c:crosses val="autoZero"/>
        <c:crossBetween val="between"/>
      </c:valAx>
      <c:catAx>
        <c:axId val="4843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484378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0977602799650041"/>
          <c:y val="0.78280055025276185"/>
          <c:w val="0.2731299549094825"/>
          <c:h val="0.19399245512317392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Praxe úředních osob v roce 2011 - kraje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57503552691562E-2"/>
          <c:y val="0.12241165084072103"/>
          <c:w val="0.77374305989529091"/>
          <c:h val="0.68644557227508729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'4'!$E$3</c:f>
              <c:strCache>
                <c:ptCount val="1"/>
                <c:pt idx="0">
                  <c:v>nad 10 let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'4'!$B$4:$B$20</c:f>
              <c:strCache>
                <c:ptCount val="17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Plzně *)</c:v>
                </c:pt>
                <c:pt idx="16">
                  <c:v>Magistrát města Ostravy</c:v>
                </c:pt>
              </c:strCache>
            </c:strRef>
          </c:cat>
          <c:val>
            <c:numRef>
              <c:f>'4'!$E$4:$E$20</c:f>
              <c:numCache>
                <c:formatCode>0</c:formatCode>
                <c:ptCount val="17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9">
                  <c:v>0</c:v>
                </c:pt>
                <c:pt idx="10">
                  <c:v>10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6">
                  <c:v>2</c:v>
                </c:pt>
              </c:numCache>
            </c:numRef>
          </c:val>
        </c:ser>
        <c:ser>
          <c:idx val="0"/>
          <c:order val="1"/>
          <c:tx>
            <c:strRef>
              <c:f>'4'!$D$3</c:f>
              <c:strCache>
                <c:ptCount val="1"/>
                <c:pt idx="0">
                  <c:v>nad 5 do 10 let včetně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'4'!$B$4:$B$20</c:f>
              <c:strCache>
                <c:ptCount val="17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Plzně *)</c:v>
                </c:pt>
                <c:pt idx="16">
                  <c:v>Magistrát města Ostravy</c:v>
                </c:pt>
              </c:strCache>
            </c:strRef>
          </c:cat>
          <c:val>
            <c:numRef>
              <c:f>'4'!$D$4:$D$20</c:f>
              <c:numCache>
                <c:formatCode>0</c:formatCode>
                <c:ptCount val="17"/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</c:ser>
        <c:ser>
          <c:idx val="1"/>
          <c:order val="2"/>
          <c:tx>
            <c:strRef>
              <c:f>'4'!$C$3</c:f>
              <c:strCache>
                <c:ptCount val="1"/>
                <c:pt idx="0">
                  <c:v>do 5 let včetně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'4'!$B$4:$B$20</c:f>
              <c:strCache>
                <c:ptCount val="17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Plzně *)</c:v>
                </c:pt>
                <c:pt idx="16">
                  <c:v>Magistrát města Ostravy</c:v>
                </c:pt>
              </c:strCache>
            </c:strRef>
          </c:cat>
          <c:val>
            <c:numRef>
              <c:f>'4'!$C$4:$C$20</c:f>
              <c:numCache>
                <c:formatCode>0</c:formatCode>
                <c:ptCount val="17"/>
                <c:pt idx="1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083584"/>
        <c:axId val="54077696"/>
      </c:barChart>
      <c:valAx>
        <c:axId val="540776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4083584"/>
        <c:crosses val="autoZero"/>
        <c:crossBetween val="between"/>
      </c:valAx>
      <c:catAx>
        <c:axId val="5408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5407769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3128620033606915"/>
          <c:y val="0.59538791333284702"/>
          <c:w val="0.15131553000319403"/>
          <c:h val="0.13883232047549979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Praxe oprávněných úředních osob v roce 2011 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6755501716132E-2"/>
          <c:y val="0.10732124927337103"/>
          <c:w val="0.747884245238576"/>
          <c:h val="0.53812732301079813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'4'!$G$3</c:f>
              <c:strCache>
                <c:ptCount val="1"/>
                <c:pt idx="0">
                  <c:v>poměr oprávněných úředních osob s praxí do 5 let (%)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dLbl>
              <c:idx val="2"/>
              <c:layout>
                <c:manualLayout>
                  <c:x val="-1.0719533844677182E-4"/>
                  <c:y val="3.3044192314076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'4'!$B$4:$B$27</c:f>
              <c:strCache>
                <c:ptCount val="24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Plzně *)</c:v>
                </c:pt>
                <c:pt idx="16">
                  <c:v>Magistrát města Ostravy</c:v>
                </c:pt>
                <c:pt idx="17">
                  <c:v>Ministerstvo dopravy - Oddělení rozkladové komise</c:v>
                </c:pt>
                <c:pt idx="18">
                  <c:v>Ministerstvo dopravy - Oddělení silničního správního úřadu</c:v>
                </c:pt>
                <c:pt idx="19">
                  <c:v>Ministerstvo dopravy - Oddělení infrastruktury letišť a plavby</c:v>
                </c:pt>
                <c:pt idx="20">
                  <c:v>Ministerstvo dopravy - Odbor drah, železniční a kombinované dopravy</c:v>
                </c:pt>
                <c:pt idx="21">
                  <c:v>KÚ + magistráty - celkem</c:v>
                </c:pt>
                <c:pt idx="22">
                  <c:v>MD - celkem</c:v>
                </c:pt>
                <c:pt idx="23">
                  <c:v>ČR - celkem</c:v>
                </c:pt>
              </c:strCache>
            </c:strRef>
          </c:cat>
          <c:val>
            <c:numRef>
              <c:f>'4'!$G$4:$G$27</c:f>
              <c:numCache>
                <c:formatCode>0</c:formatCode>
                <c:ptCount val="24"/>
                <c:pt idx="0">
                  <c:v>0</c:v>
                </c:pt>
                <c:pt idx="1">
                  <c:v>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25</c:v>
                </c:pt>
                <c:pt idx="6">
                  <c:v>25</c:v>
                </c:pt>
                <c:pt idx="7">
                  <c:v>0</c:v>
                </c:pt>
                <c:pt idx="8">
                  <c:v>100</c:v>
                </c:pt>
                <c:pt idx="9">
                  <c:v>100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50</c:v>
                </c:pt>
                <c:pt idx="19">
                  <c:v>75</c:v>
                </c:pt>
                <c:pt idx="20">
                  <c:v>60</c:v>
                </c:pt>
                <c:pt idx="21">
                  <c:v>17.391304347826086</c:v>
                </c:pt>
                <c:pt idx="22">
                  <c:v>50</c:v>
                </c:pt>
                <c:pt idx="23">
                  <c:v>25</c:v>
                </c:pt>
              </c:numCache>
            </c:numRef>
          </c:val>
        </c:ser>
        <c:ser>
          <c:idx val="0"/>
          <c:order val="1"/>
          <c:tx>
            <c:strRef>
              <c:f>'4'!$H$3</c:f>
              <c:strCache>
                <c:ptCount val="1"/>
                <c:pt idx="0">
                  <c:v>poměr oprávněných úředních osob s praxí nad 5 do 10 let včetně (%)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'4'!$B$4:$B$27</c:f>
              <c:strCache>
                <c:ptCount val="24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Plzně *)</c:v>
                </c:pt>
                <c:pt idx="16">
                  <c:v>Magistrát města Ostravy</c:v>
                </c:pt>
                <c:pt idx="17">
                  <c:v>Ministerstvo dopravy - Oddělení rozkladové komise</c:v>
                </c:pt>
                <c:pt idx="18">
                  <c:v>Ministerstvo dopravy - Oddělení silničního správního úřadu</c:v>
                </c:pt>
                <c:pt idx="19">
                  <c:v>Ministerstvo dopravy - Oddělení infrastruktury letišť a plavby</c:v>
                </c:pt>
                <c:pt idx="20">
                  <c:v>Ministerstvo dopravy - Odbor drah, železniční a kombinované dopravy</c:v>
                </c:pt>
                <c:pt idx="21">
                  <c:v>KÚ + magistráty - celkem</c:v>
                </c:pt>
                <c:pt idx="22">
                  <c:v>MD - celkem</c:v>
                </c:pt>
                <c:pt idx="23">
                  <c:v>ČR - celkem</c:v>
                </c:pt>
              </c:strCache>
            </c:strRef>
          </c:cat>
          <c:val>
            <c:numRef>
              <c:f>'4'!$H$4:$H$27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  <c:pt idx="5">
                  <c:v>25</c:v>
                </c:pt>
                <c:pt idx="6">
                  <c:v>50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33.333333333333329</c:v>
                </c:pt>
                <c:pt idx="12">
                  <c:v>50</c:v>
                </c:pt>
                <c:pt idx="13">
                  <c:v>33.333333333333329</c:v>
                </c:pt>
                <c:pt idx="14">
                  <c:v>0</c:v>
                </c:pt>
                <c:pt idx="16">
                  <c:v>0</c:v>
                </c:pt>
                <c:pt idx="17">
                  <c:v>66.666666666666657</c:v>
                </c:pt>
                <c:pt idx="18">
                  <c:v>0</c:v>
                </c:pt>
                <c:pt idx="19">
                  <c:v>25</c:v>
                </c:pt>
                <c:pt idx="20">
                  <c:v>0</c:v>
                </c:pt>
                <c:pt idx="21">
                  <c:v>15.217391304347828</c:v>
                </c:pt>
                <c:pt idx="22">
                  <c:v>21.428571428571427</c:v>
                </c:pt>
                <c:pt idx="23">
                  <c:v>16.666666666666664</c:v>
                </c:pt>
              </c:numCache>
            </c:numRef>
          </c:val>
        </c:ser>
        <c:ser>
          <c:idx val="1"/>
          <c:order val="2"/>
          <c:tx>
            <c:strRef>
              <c:f>'4'!$I$3</c:f>
              <c:strCache>
                <c:ptCount val="1"/>
                <c:pt idx="0">
                  <c:v>poměr oprávněných úředních osob s praxí nad 10 let (%)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'4'!$B$4:$B$27</c:f>
              <c:strCache>
                <c:ptCount val="24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Plzně *)</c:v>
                </c:pt>
                <c:pt idx="16">
                  <c:v>Magistrát města Ostravy</c:v>
                </c:pt>
                <c:pt idx="17">
                  <c:v>Ministerstvo dopravy - Oddělení rozkladové komise</c:v>
                </c:pt>
                <c:pt idx="18">
                  <c:v>Ministerstvo dopravy - Oddělení silničního správního úřadu</c:v>
                </c:pt>
                <c:pt idx="19">
                  <c:v>Ministerstvo dopravy - Oddělení infrastruktury letišť a plavby</c:v>
                </c:pt>
                <c:pt idx="20">
                  <c:v>Ministerstvo dopravy - Odbor drah, železniční a kombinované dopravy</c:v>
                </c:pt>
                <c:pt idx="21">
                  <c:v>KÚ + magistráty - celkem</c:v>
                </c:pt>
                <c:pt idx="22">
                  <c:v>MD - celkem</c:v>
                </c:pt>
                <c:pt idx="23">
                  <c:v>ČR - celkem</c:v>
                </c:pt>
              </c:strCache>
            </c:strRef>
          </c:cat>
          <c:val>
            <c:numRef>
              <c:f>'4'!$I$4:$I$27</c:f>
              <c:numCache>
                <c:formatCode>0</c:formatCode>
                <c:ptCount val="24"/>
                <c:pt idx="0">
                  <c:v>100</c:v>
                </c:pt>
                <c:pt idx="1">
                  <c:v>25</c:v>
                </c:pt>
                <c:pt idx="2">
                  <c:v>100</c:v>
                </c:pt>
                <c:pt idx="3">
                  <c:v>100</c:v>
                </c:pt>
                <c:pt idx="4">
                  <c:v>0</c:v>
                </c:pt>
                <c:pt idx="5">
                  <c:v>50</c:v>
                </c:pt>
                <c:pt idx="6">
                  <c:v>25</c:v>
                </c:pt>
                <c:pt idx="7">
                  <c:v>100</c:v>
                </c:pt>
                <c:pt idx="8">
                  <c:v>0</c:v>
                </c:pt>
                <c:pt idx="9">
                  <c:v>0</c:v>
                </c:pt>
                <c:pt idx="10">
                  <c:v>100</c:v>
                </c:pt>
                <c:pt idx="11">
                  <c:v>66.666666666666657</c:v>
                </c:pt>
                <c:pt idx="12">
                  <c:v>50</c:v>
                </c:pt>
                <c:pt idx="13">
                  <c:v>66.666666666666657</c:v>
                </c:pt>
                <c:pt idx="14">
                  <c:v>100</c:v>
                </c:pt>
                <c:pt idx="16">
                  <c:v>100</c:v>
                </c:pt>
                <c:pt idx="17">
                  <c:v>33.333333333333329</c:v>
                </c:pt>
                <c:pt idx="18">
                  <c:v>50</c:v>
                </c:pt>
                <c:pt idx="19">
                  <c:v>0</c:v>
                </c:pt>
                <c:pt idx="20">
                  <c:v>40</c:v>
                </c:pt>
                <c:pt idx="21">
                  <c:v>67.391304347826093</c:v>
                </c:pt>
                <c:pt idx="22">
                  <c:v>28.571428571428569</c:v>
                </c:pt>
                <c:pt idx="23">
                  <c:v>58.333333333333336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22976"/>
        <c:axId val="53821440"/>
      </c:barChart>
      <c:valAx>
        <c:axId val="538214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3822976"/>
        <c:crosses val="autoZero"/>
        <c:crossBetween val="between"/>
      </c:valAx>
      <c:catAx>
        <c:axId val="5382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538214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2003243825291074"/>
          <c:y val="0.77706323687031087"/>
          <c:w val="0.26971115149067909"/>
          <c:h val="0.19292604501607716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Platové třídy úředních osob v roce 2010 -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8727586236187"/>
          <c:y val="0.1895857194969581"/>
          <c:w val="0.47458094437224474"/>
          <c:h val="0.72686737414195679"/>
        </c:manualLayout>
      </c:layout>
      <c:pieChart>
        <c:varyColors val="1"/>
        <c:ser>
          <c:idx val="0"/>
          <c:order val="0"/>
          <c:tx>
            <c:strRef>
              <c:f>'5'!#REF!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rgbClr val="FFFF66"/>
              </a:solidFill>
            </c:spPr>
          </c:dPt>
          <c:dPt>
            <c:idx val="1"/>
            <c:bubble3D val="0"/>
            <c:spPr>
              <a:solidFill>
                <a:srgbClr val="FFCC00"/>
              </a:solidFill>
            </c:spPr>
          </c:dPt>
          <c:dPt>
            <c:idx val="2"/>
            <c:bubble3D val="0"/>
            <c:spPr>
              <a:solidFill>
                <a:srgbClr val="FF9900"/>
              </a:solidFill>
            </c:spPr>
          </c:dPt>
          <c:dPt>
            <c:idx val="3"/>
            <c:bubble3D val="0"/>
            <c:spPr>
              <a:solidFill>
                <a:srgbClr val="CC3300"/>
              </a:solidFill>
            </c:spPr>
          </c:dPt>
          <c:dPt>
            <c:idx val="4"/>
            <c:bubble3D val="0"/>
            <c:spPr>
              <a:solidFill>
                <a:srgbClr val="CC3300"/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'5'!#REF!</c:f>
            </c:multiLvlStrRef>
          </c:cat>
          <c:val>
            <c:numRef>
              <c:f>'5'!#REF!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1855532621529106"/>
          <c:y val="0.61321369630191769"/>
          <c:w val="0.28144471181609382"/>
          <c:h val="0.2902497755542956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Zařazení oprávněných úředních osob do platových tříd v roce 2011 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6755501716132E-2"/>
          <c:y val="0.10732124927337103"/>
          <c:w val="0.747884245238576"/>
          <c:h val="0.53812732301079813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'5'!$H$3</c:f>
              <c:strCache>
                <c:ptCount val="1"/>
                <c:pt idx="0">
                  <c:v>poměr oprávněných úředních osob s 10. platovou třídou (%)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dLbl>
              <c:idx val="2"/>
              <c:layout>
                <c:manualLayout>
                  <c:x val="-1.0719533844677182E-4"/>
                  <c:y val="3.3044192314076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'5'!$B$4:$B$27</c:f>
              <c:strCache>
                <c:ptCount val="24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Plzně *)</c:v>
                </c:pt>
                <c:pt idx="16">
                  <c:v>Magistrát města Ostravy</c:v>
                </c:pt>
                <c:pt idx="17">
                  <c:v>Ministerstvo dopravy - Oddělení rozkladové komise</c:v>
                </c:pt>
                <c:pt idx="18">
                  <c:v>Ministerstvo dopravy - Oddělení silničního správního úřadu</c:v>
                </c:pt>
                <c:pt idx="19">
                  <c:v>Ministerstvo dopravy - Oddělení infrastruktury letišť a plavby</c:v>
                </c:pt>
                <c:pt idx="20">
                  <c:v>Ministerstvo dopravy - Odbor drah, železniční a kombinované dopravy</c:v>
                </c:pt>
                <c:pt idx="21">
                  <c:v>KÚ + magistráty - celkem</c:v>
                </c:pt>
                <c:pt idx="22">
                  <c:v>MD - celkem</c:v>
                </c:pt>
                <c:pt idx="23">
                  <c:v>ČR - celkem</c:v>
                </c:pt>
              </c:strCache>
            </c:strRef>
          </c:cat>
          <c:val>
            <c:numRef>
              <c:f>'5'!$H$4:$H$27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33.333333333333329</c:v>
                </c:pt>
                <c:pt idx="4">
                  <c:v>0</c:v>
                </c:pt>
                <c:pt idx="5">
                  <c:v>0</c:v>
                </c:pt>
                <c:pt idx="6">
                  <c:v>25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6.5217391304347823</c:v>
                </c:pt>
                <c:pt idx="22">
                  <c:v>0</c:v>
                </c:pt>
                <c:pt idx="23">
                  <c:v>5</c:v>
                </c:pt>
              </c:numCache>
            </c:numRef>
          </c:val>
        </c:ser>
        <c:ser>
          <c:idx val="0"/>
          <c:order val="1"/>
          <c:tx>
            <c:strRef>
              <c:f>'5'!$I$3</c:f>
              <c:strCache>
                <c:ptCount val="1"/>
                <c:pt idx="0">
                  <c:v>poměr oprávněných úředních osob s 11. platovou třídou (%)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'5'!$B$4:$B$27</c:f>
              <c:strCache>
                <c:ptCount val="24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Plzně *)</c:v>
                </c:pt>
                <c:pt idx="16">
                  <c:v>Magistrát města Ostravy</c:v>
                </c:pt>
                <c:pt idx="17">
                  <c:v>Ministerstvo dopravy - Oddělení rozkladové komise</c:v>
                </c:pt>
                <c:pt idx="18">
                  <c:v>Ministerstvo dopravy - Oddělení silničního správního úřadu</c:v>
                </c:pt>
                <c:pt idx="19">
                  <c:v>Ministerstvo dopravy - Oddělení infrastruktury letišť a plavby</c:v>
                </c:pt>
                <c:pt idx="20">
                  <c:v>Ministerstvo dopravy - Odbor drah, železniční a kombinované dopravy</c:v>
                </c:pt>
                <c:pt idx="21">
                  <c:v>KÚ + magistráty - celkem</c:v>
                </c:pt>
                <c:pt idx="22">
                  <c:v>MD - celkem</c:v>
                </c:pt>
                <c:pt idx="23">
                  <c:v>ČR - celkem</c:v>
                </c:pt>
              </c:strCache>
            </c:strRef>
          </c:cat>
          <c:val>
            <c:numRef>
              <c:f>'5'!$I$4:$I$27</c:f>
              <c:numCache>
                <c:formatCode>0</c:formatCode>
                <c:ptCount val="2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66.666666666666657</c:v>
                </c:pt>
                <c:pt idx="4">
                  <c:v>100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80</c:v>
                </c:pt>
                <c:pt idx="11">
                  <c:v>66.666666666666657</c:v>
                </c:pt>
                <c:pt idx="12">
                  <c:v>100</c:v>
                </c:pt>
                <c:pt idx="13">
                  <c:v>33.333333333333329</c:v>
                </c:pt>
                <c:pt idx="14">
                  <c:v>100</c:v>
                </c:pt>
                <c:pt idx="16">
                  <c:v>100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78.260869565217391</c:v>
                </c:pt>
                <c:pt idx="22">
                  <c:v>0</c:v>
                </c:pt>
                <c:pt idx="23">
                  <c:v>60</c:v>
                </c:pt>
              </c:numCache>
            </c:numRef>
          </c:val>
        </c:ser>
        <c:ser>
          <c:idx val="1"/>
          <c:order val="2"/>
          <c:tx>
            <c:strRef>
              <c:f>'5'!$J$3</c:f>
              <c:strCache>
                <c:ptCount val="1"/>
                <c:pt idx="0">
                  <c:v>poměr oprávněných úředních osob s 12. platovou třídou (%)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'5'!$B$4:$B$27</c:f>
              <c:strCache>
                <c:ptCount val="24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Plzně *)</c:v>
                </c:pt>
                <c:pt idx="16">
                  <c:v>Magistrát města Ostravy</c:v>
                </c:pt>
                <c:pt idx="17">
                  <c:v>Ministerstvo dopravy - Oddělení rozkladové komise</c:v>
                </c:pt>
                <c:pt idx="18">
                  <c:v>Ministerstvo dopravy - Oddělení silničního správního úřadu</c:v>
                </c:pt>
                <c:pt idx="19">
                  <c:v>Ministerstvo dopravy - Oddělení infrastruktury letišť a plavby</c:v>
                </c:pt>
                <c:pt idx="20">
                  <c:v>Ministerstvo dopravy - Odbor drah, železniční a kombinované dopravy</c:v>
                </c:pt>
                <c:pt idx="21">
                  <c:v>KÚ + magistráty - celkem</c:v>
                </c:pt>
                <c:pt idx="22">
                  <c:v>MD - celkem</c:v>
                </c:pt>
                <c:pt idx="23">
                  <c:v>ČR - celkem</c:v>
                </c:pt>
              </c:strCache>
            </c:strRef>
          </c:cat>
          <c:val>
            <c:numRef>
              <c:f>'5'!$J$4:$J$27</c:f>
              <c:numCache>
                <c:formatCode>0</c:formatCode>
                <c:ptCount val="2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25</c:v>
                </c:pt>
                <c:pt idx="6">
                  <c:v>25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0</c:v>
                </c:pt>
                <c:pt idx="13">
                  <c:v>66.666666666666657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50</c:v>
                </c:pt>
                <c:pt idx="19">
                  <c:v>25</c:v>
                </c:pt>
                <c:pt idx="20">
                  <c:v>0</c:v>
                </c:pt>
                <c:pt idx="21">
                  <c:v>10.869565217391305</c:v>
                </c:pt>
                <c:pt idx="22">
                  <c:v>14.285714285714285</c:v>
                </c:pt>
                <c:pt idx="23">
                  <c:v>11.666666666666666</c:v>
                </c:pt>
              </c:numCache>
            </c:numRef>
          </c:val>
        </c:ser>
        <c:ser>
          <c:idx val="2"/>
          <c:order val="3"/>
          <c:tx>
            <c:strRef>
              <c:f>'5'!$K$3</c:f>
              <c:strCache>
                <c:ptCount val="1"/>
                <c:pt idx="0">
                  <c:v>poměr oprávněných úředních osob s vyšší než 12. platovou třídou (%)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'5'!$B$4:$B$27</c:f>
              <c:strCache>
                <c:ptCount val="24"/>
                <c:pt idx="0">
                  <c:v>Magistrát hlavního města Prahy</c:v>
                </c:pt>
                <c:pt idx="1">
                  <c:v>Krajský úřad Středočeského kraje</c:v>
                </c:pt>
                <c:pt idx="2">
                  <c:v>Krajský úřad Jihočeského kraje</c:v>
                </c:pt>
                <c:pt idx="3">
                  <c:v>Krajský úřad Plzeňského kraje</c:v>
                </c:pt>
                <c:pt idx="4">
                  <c:v>Krajský úřad Karlovarského kraje</c:v>
                </c:pt>
                <c:pt idx="5">
                  <c:v>Krajský úřad Ústeckého kraje</c:v>
                </c:pt>
                <c:pt idx="6">
                  <c:v>Krajský úřad Libereckého kraje</c:v>
                </c:pt>
                <c:pt idx="7">
                  <c:v>Krajský úřad Královéhradeckého kraje</c:v>
                </c:pt>
                <c:pt idx="8">
                  <c:v>Krajský úřad Pardubického kraje</c:v>
                </c:pt>
                <c:pt idx="9">
                  <c:v>Krajský úřad Kraje Vysočina</c:v>
                </c:pt>
                <c:pt idx="10">
                  <c:v>Krajský úřad Jihomoravského kraje</c:v>
                </c:pt>
                <c:pt idx="11">
                  <c:v>Krajský úřad Olomouckého kraje</c:v>
                </c:pt>
                <c:pt idx="12">
                  <c:v>Krajský úřad Zlínského kraje</c:v>
                </c:pt>
                <c:pt idx="13">
                  <c:v>Krajský úřad Moravskoslezského kraje</c:v>
                </c:pt>
                <c:pt idx="14">
                  <c:v>Magistrát města Brna</c:v>
                </c:pt>
                <c:pt idx="15">
                  <c:v>Magistrát města Plzně *)</c:v>
                </c:pt>
                <c:pt idx="16">
                  <c:v>Magistrát města Ostravy</c:v>
                </c:pt>
                <c:pt idx="17">
                  <c:v>Ministerstvo dopravy - Oddělení rozkladové komise</c:v>
                </c:pt>
                <c:pt idx="18">
                  <c:v>Ministerstvo dopravy - Oddělení silničního správního úřadu</c:v>
                </c:pt>
                <c:pt idx="19">
                  <c:v>Ministerstvo dopravy - Oddělení infrastruktury letišť a plavby</c:v>
                </c:pt>
                <c:pt idx="20">
                  <c:v>Ministerstvo dopravy - Odbor drah, železniční a kombinované dopravy</c:v>
                </c:pt>
                <c:pt idx="21">
                  <c:v>KÚ + magistráty - celkem</c:v>
                </c:pt>
                <c:pt idx="22">
                  <c:v>MD - celkem</c:v>
                </c:pt>
                <c:pt idx="23">
                  <c:v>ČR - celkem</c:v>
                </c:pt>
              </c:strCache>
            </c:strRef>
          </c:cat>
          <c:val>
            <c:numRef>
              <c:f>'5'!$K$4:$K$27</c:f>
              <c:numCache>
                <c:formatCode>0</c:formatCode>
                <c:ptCount val="2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33.333333333333329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100</c:v>
                </c:pt>
                <c:pt idx="18">
                  <c:v>50</c:v>
                </c:pt>
                <c:pt idx="19">
                  <c:v>75</c:v>
                </c:pt>
                <c:pt idx="20">
                  <c:v>100</c:v>
                </c:pt>
                <c:pt idx="21">
                  <c:v>4.3478260869565215</c:v>
                </c:pt>
                <c:pt idx="22">
                  <c:v>85.714285714285708</c:v>
                </c:pt>
                <c:pt idx="23">
                  <c:v>23.333333333333332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944704"/>
        <c:axId val="53926528"/>
      </c:barChart>
      <c:valAx>
        <c:axId val="539265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3944704"/>
        <c:crosses val="autoZero"/>
        <c:crossBetween val="between"/>
      </c:valAx>
      <c:catAx>
        <c:axId val="539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cs-CZ"/>
          </a:p>
        </c:txPr>
        <c:crossAx val="539265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2003243825291074"/>
          <c:y val="0.7663451232583065"/>
          <c:w val="0.27142055320008079"/>
          <c:h val="0.23365487674169347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Programové vybavení SÚ v roce 2011 - krajské úřady a magistráty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79832496666073E-2"/>
          <c:y val="0.22606991290267817"/>
          <c:w val="0.68601568007882507"/>
          <c:h val="0.6748188192893799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'6'!$C$3</c:f>
              <c:strCache>
                <c:ptCount val="1"/>
                <c:pt idx="0">
                  <c:v>specializovaný program pro SÚ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dLbl>
              <c:idx val="0"/>
              <c:layout>
                <c:manualLayout>
                  <c:x val="-6.4560754720306302E-3"/>
                  <c:y val="9.95024875621893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6081006293741609E-3"/>
                  <c:y val="1.3266998341625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671787064651788E-3"/>
                  <c:y val="6.6212245857327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378955205876599E-3"/>
                  <c:y val="1.3266998341625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'6'!$B$3</c:f>
              <c:numCache>
                <c:formatCode>General</c:formatCode>
                <c:ptCount val="1"/>
                <c:pt idx="0">
                  <c:v>2011</c:v>
                </c:pt>
              </c:numCache>
            </c:numRef>
          </c:cat>
          <c:val>
            <c:numRef>
              <c:f>'6'!$C$26</c:f>
              <c:numCache>
                <c:formatCode>0</c:formatCode>
                <c:ptCount val="1"/>
                <c:pt idx="0">
                  <c:v>2</c:v>
                </c:pt>
              </c:numCache>
            </c:numRef>
          </c:val>
        </c:ser>
        <c:ser>
          <c:idx val="0"/>
          <c:order val="1"/>
          <c:tx>
            <c:strRef>
              <c:f>'6'!$D$3</c:f>
              <c:strCache>
                <c:ptCount val="1"/>
                <c:pt idx="0">
                  <c:v>právní předpisy v digitální formě 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'6'!$B$3</c:f>
              <c:numCache>
                <c:formatCode>General</c:formatCode>
                <c:ptCount val="1"/>
                <c:pt idx="0">
                  <c:v>2011</c:v>
                </c:pt>
              </c:numCache>
            </c:numRef>
          </c:cat>
          <c:val>
            <c:numRef>
              <c:f>'6'!$D$26</c:f>
              <c:numCache>
                <c:formatCode>0</c:formatCode>
                <c:ptCount val="1"/>
                <c:pt idx="0">
                  <c:v>16</c:v>
                </c:pt>
              </c:numCache>
            </c:numRef>
          </c:val>
        </c:ser>
        <c:ser>
          <c:idx val="1"/>
          <c:order val="2"/>
          <c:tx>
            <c:strRef>
              <c:f>'6'!$E$3</c:f>
              <c:strCache>
                <c:ptCount val="1"/>
                <c:pt idx="0">
                  <c:v>technické normy v digitální formě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'6'!$B$3</c:f>
              <c:numCache>
                <c:formatCode>General</c:formatCode>
                <c:ptCount val="1"/>
                <c:pt idx="0">
                  <c:v>2011</c:v>
                </c:pt>
              </c:numCache>
            </c:numRef>
          </c:cat>
          <c:val>
            <c:numRef>
              <c:f>'6'!$E$26</c:f>
              <c:numCache>
                <c:formatCode>0</c:formatCode>
                <c:ptCount val="1"/>
                <c:pt idx="0">
                  <c:v>7</c:v>
                </c:pt>
              </c:numCache>
            </c:numRef>
          </c:val>
        </c:ser>
        <c:ser>
          <c:idx val="2"/>
          <c:order val="3"/>
          <c:tx>
            <c:strRef>
              <c:f>'6'!$F$3</c:f>
              <c:strCache>
                <c:ptCount val="1"/>
                <c:pt idx="0">
                  <c:v>bezplatný přístup k údajům v KN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'6'!$B$3</c:f>
              <c:numCache>
                <c:formatCode>General</c:formatCode>
                <c:ptCount val="1"/>
                <c:pt idx="0">
                  <c:v>2011</c:v>
                </c:pt>
              </c:numCache>
            </c:numRef>
          </c:cat>
          <c:val>
            <c:numRef>
              <c:f>'6'!$F$26</c:f>
              <c:numCache>
                <c:formatCode>0</c:formatCode>
                <c:ptCount val="1"/>
                <c:pt idx="0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4277248"/>
        <c:axId val="54001024"/>
      </c:barChart>
      <c:valAx>
        <c:axId val="540010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4277248"/>
        <c:crosses val="autoZero"/>
        <c:crossBetween val="between"/>
      </c:valAx>
      <c:catAx>
        <c:axId val="5427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40010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784080812051383"/>
          <c:y val="0.48784221683827983"/>
          <c:w val="0.17511811023622048"/>
          <c:h val="0.40811427417726631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Programové vybavení SÚ v roce 2011 - Ministerstvo</a:t>
            </a:r>
            <a:r>
              <a:rPr lang="cs-CZ" sz="1300" baseline="0"/>
              <a:t> dopravy</a:t>
            </a:r>
            <a:endParaRPr lang="cs-CZ" sz="1300"/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79832496666073E-2"/>
          <c:y val="0.22606991290267817"/>
          <c:w val="0.68601568007882507"/>
          <c:h val="0.6748188192893799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'6'!$C$3</c:f>
              <c:strCache>
                <c:ptCount val="1"/>
                <c:pt idx="0">
                  <c:v>specializovaný program pro SÚ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dLbl>
              <c:idx val="0"/>
              <c:layout>
                <c:manualLayout>
                  <c:x val="-6.4560754720306302E-3"/>
                  <c:y val="9.95024875621893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6081006293741609E-3"/>
                  <c:y val="1.3266998341625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671787064651788E-3"/>
                  <c:y val="6.6212245857327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378955205876599E-3"/>
                  <c:y val="1.3266998341625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'6'!$C$29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strRef>
              <c:f>'6'!$D$3</c:f>
              <c:strCache>
                <c:ptCount val="1"/>
                <c:pt idx="0">
                  <c:v>právní předpisy v digitální formě 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'6'!$D$29</c:f>
              <c:numCache>
                <c:formatCode>0</c:formatCode>
                <c:ptCount val="1"/>
                <c:pt idx="0">
                  <c:v>4</c:v>
                </c:pt>
              </c:numCache>
            </c:numRef>
          </c:val>
        </c:ser>
        <c:ser>
          <c:idx val="1"/>
          <c:order val="2"/>
          <c:tx>
            <c:strRef>
              <c:f>'6'!$E$3</c:f>
              <c:strCache>
                <c:ptCount val="1"/>
                <c:pt idx="0">
                  <c:v>technické normy v digitální formě 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'6'!$E$29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3"/>
          <c:tx>
            <c:strRef>
              <c:f>'6'!$F$3</c:f>
              <c:strCache>
                <c:ptCount val="1"/>
                <c:pt idx="0">
                  <c:v>bezplatný přístup k údajům v KN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'6'!$F$29</c:f>
              <c:numCache>
                <c:formatCode>0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4397184"/>
        <c:axId val="54395648"/>
      </c:barChart>
      <c:valAx>
        <c:axId val="543956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4397184"/>
        <c:crosses val="autoZero"/>
        <c:crossBetween val="between"/>
      </c:valAx>
      <c:catAx>
        <c:axId val="5439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43956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784080812051383"/>
          <c:y val="0.48784221683827983"/>
          <c:w val="0.17511811023622048"/>
          <c:h val="0.41131940238239451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300"/>
              <a:t>Programové vybavení SÚ v roce 2011 - ČR</a:t>
            </a:r>
          </a:p>
        </c:rich>
      </c:tx>
      <c:layout>
        <c:manualLayout>
          <c:xMode val="edge"/>
          <c:yMode val="edge"/>
          <c:x val="0.11761061420720469"/>
          <c:y val="2.6435353851261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79832496666073E-2"/>
          <c:y val="0.22606991290267817"/>
          <c:w val="0.68601568007882507"/>
          <c:h val="0.6748188192893799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'6'!$C$3</c:f>
              <c:strCache>
                <c:ptCount val="1"/>
                <c:pt idx="0">
                  <c:v>specializovaný program pro SÚ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dLbls>
            <c:dLbl>
              <c:idx val="0"/>
              <c:layout>
                <c:manualLayout>
                  <c:x val="-6.4560754720306302E-3"/>
                  <c:y val="9.95024875621893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6081006293741609E-3"/>
                  <c:y val="1.3266998341625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671787064651788E-3"/>
                  <c:y val="6.6212245857327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378955205876599E-3"/>
                  <c:y val="1.3266998341625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'6'!$C$32</c:f>
              <c:numCache>
                <c:formatCode>0</c:formatCode>
                <c:ptCount val="1"/>
                <c:pt idx="0">
                  <c:v>2</c:v>
                </c:pt>
              </c:numCache>
            </c:numRef>
          </c:val>
        </c:ser>
        <c:ser>
          <c:idx val="0"/>
          <c:order val="1"/>
          <c:tx>
            <c:strRef>
              <c:f>'6'!$D$3</c:f>
              <c:strCache>
                <c:ptCount val="1"/>
                <c:pt idx="0">
                  <c:v>právní předpisy v digitální formě 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'6'!$D$32</c:f>
              <c:numCache>
                <c:formatCode>0</c:formatCode>
                <c:ptCount val="1"/>
                <c:pt idx="0">
                  <c:v>20</c:v>
                </c:pt>
              </c:numCache>
            </c:numRef>
          </c:val>
        </c:ser>
        <c:ser>
          <c:idx val="1"/>
          <c:order val="2"/>
          <c:tx>
            <c:strRef>
              <c:f>'6'!$E$3</c:f>
              <c:strCache>
                <c:ptCount val="1"/>
                <c:pt idx="0">
                  <c:v>technické normy v digitální formě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'6'!$E$32</c:f>
              <c:numCache>
                <c:formatCode>0</c:formatCode>
                <c:ptCount val="1"/>
                <c:pt idx="0">
                  <c:v>7</c:v>
                </c:pt>
              </c:numCache>
            </c:numRef>
          </c:val>
        </c:ser>
        <c:ser>
          <c:idx val="2"/>
          <c:order val="3"/>
          <c:tx>
            <c:strRef>
              <c:f>'6'!$F$3</c:f>
              <c:strCache>
                <c:ptCount val="1"/>
                <c:pt idx="0">
                  <c:v>bezplatný přístup k údajům v KN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CC3300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'6'!$F$32</c:f>
              <c:numCache>
                <c:formatCode>0</c:formatCode>
                <c:ptCount val="1"/>
                <c:pt idx="0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4732288"/>
        <c:axId val="54730752"/>
      </c:barChart>
      <c:valAx>
        <c:axId val="5473075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4732288"/>
        <c:crosses val="autoZero"/>
        <c:crossBetween val="between"/>
      </c:valAx>
      <c:catAx>
        <c:axId val="5473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47307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952047530720126"/>
          <c:y val="0.48784221683827983"/>
          <c:w val="0.1771981934395486"/>
          <c:h val="0.4145245305875227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20</xdr:col>
      <xdr:colOff>9525</xdr:colOff>
      <xdr:row>26</xdr:row>
      <xdr:rowOff>171450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23</xdr:col>
      <xdr:colOff>114300</xdr:colOff>
      <xdr:row>24</xdr:row>
      <xdr:rowOff>95250</xdr:rowOff>
    </xdr:to>
    <xdr:graphicFrame macro="">
      <xdr:nvGraphicFramePr>
        <xdr:cNvPr id="11" name="Graf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23</xdr:row>
      <xdr:rowOff>0</xdr:rowOff>
    </xdr:from>
    <xdr:to>
      <xdr:col>40</xdr:col>
      <xdr:colOff>466725</xdr:colOff>
      <xdr:row>45</xdr:row>
      <xdr:rowOff>9526</xdr:rowOff>
    </xdr:to>
    <xdr:graphicFrame macro="">
      <xdr:nvGraphicFramePr>
        <xdr:cNvPr id="11" name="Graf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23</xdr:col>
      <xdr:colOff>114300</xdr:colOff>
      <xdr:row>26</xdr:row>
      <xdr:rowOff>19050</xdr:rowOff>
    </xdr:to>
    <xdr:graphicFrame macro="">
      <xdr:nvGraphicFramePr>
        <xdr:cNvPr id="12" name="Graf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19050</xdr:rowOff>
    </xdr:from>
    <xdr:to>
      <xdr:col>0</xdr:col>
      <xdr:colOff>59266</xdr:colOff>
      <xdr:row>73</xdr:row>
      <xdr:rowOff>168805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</xdr:row>
      <xdr:rowOff>0</xdr:rowOff>
    </xdr:from>
    <xdr:to>
      <xdr:col>25</xdr:col>
      <xdr:colOff>114300</xdr:colOff>
      <xdr:row>26</xdr:row>
      <xdr:rowOff>171450</xdr:rowOff>
    </xdr:to>
    <xdr:graphicFrame macro="">
      <xdr:nvGraphicFramePr>
        <xdr:cNvPr id="11" name="Graf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609599</xdr:colOff>
      <xdr:row>2</xdr:row>
      <xdr:rowOff>0</xdr:rowOff>
    </xdr:from>
    <xdr:to>
      <xdr:col>18</xdr:col>
      <xdr:colOff>9524</xdr:colOff>
      <xdr:row>19</xdr:row>
      <xdr:rowOff>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21</xdr:row>
      <xdr:rowOff>0</xdr:rowOff>
    </xdr:from>
    <xdr:to>
      <xdr:col>18</xdr:col>
      <xdr:colOff>9525</xdr:colOff>
      <xdr:row>39</xdr:row>
      <xdr:rowOff>76200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30</xdr:col>
      <xdr:colOff>9525</xdr:colOff>
      <xdr:row>19</xdr:row>
      <xdr:rowOff>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0</xdr:rowOff>
    </xdr:from>
    <xdr:to>
      <xdr:col>15</xdr:col>
      <xdr:colOff>9525</xdr:colOff>
      <xdr:row>26</xdr:row>
      <xdr:rowOff>114300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9</xdr:row>
      <xdr:rowOff>0</xdr:rowOff>
    </xdr:from>
    <xdr:to>
      <xdr:col>26</xdr:col>
      <xdr:colOff>9525</xdr:colOff>
      <xdr:row>26</xdr:row>
      <xdr:rowOff>114300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0</xdr:colOff>
      <xdr:row>9</xdr:row>
      <xdr:rowOff>0</xdr:rowOff>
    </xdr:from>
    <xdr:to>
      <xdr:col>37</xdr:col>
      <xdr:colOff>9525</xdr:colOff>
      <xdr:row>26</xdr:row>
      <xdr:rowOff>114300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29</xdr:row>
      <xdr:rowOff>0</xdr:rowOff>
    </xdr:from>
    <xdr:to>
      <xdr:col>17</xdr:col>
      <xdr:colOff>114300</xdr:colOff>
      <xdr:row>60</xdr:row>
      <xdr:rowOff>19050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29</xdr:row>
      <xdr:rowOff>0</xdr:rowOff>
    </xdr:from>
    <xdr:to>
      <xdr:col>30</xdr:col>
      <xdr:colOff>114300</xdr:colOff>
      <xdr:row>60</xdr:row>
      <xdr:rowOff>19050</xdr:rowOff>
    </xdr:to>
    <xdr:graphicFrame macro="">
      <xdr:nvGraphicFramePr>
        <xdr:cNvPr id="10" name="Graf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4"/>
  <sheetViews>
    <sheetView tabSelected="1" workbookViewId="0">
      <selection sqref="A1:A2"/>
    </sheetView>
  </sheetViews>
  <sheetFormatPr defaultColWidth="56.5703125" defaultRowHeight="15" x14ac:dyDescent="0.25"/>
  <cols>
    <col min="1" max="1" width="10.42578125" bestFit="1" customWidth="1"/>
    <col min="2" max="2" width="27.5703125" bestFit="1" customWidth="1"/>
    <col min="3" max="3" width="17" bestFit="1" customWidth="1"/>
    <col min="4" max="4" width="9" bestFit="1" customWidth="1"/>
    <col min="5" max="5" width="15.85546875" bestFit="1" customWidth="1"/>
    <col min="6" max="6" width="6" bestFit="1" customWidth="1"/>
    <col min="7" max="7" width="8.5703125" bestFit="1" customWidth="1"/>
    <col min="8" max="8" width="27" bestFit="1" customWidth="1"/>
    <col min="9" max="9" width="36.42578125" customWidth="1"/>
    <col min="10" max="10" width="22" bestFit="1" customWidth="1"/>
    <col min="11" max="11" width="16.140625" bestFit="1" customWidth="1"/>
    <col min="12" max="12" width="21.7109375" bestFit="1" customWidth="1"/>
    <col min="13" max="13" width="19" bestFit="1" customWidth="1"/>
    <col min="14" max="14" width="13.28515625" bestFit="1" customWidth="1"/>
    <col min="15" max="15" width="24" customWidth="1"/>
    <col min="16" max="16" width="11.28515625" bestFit="1" customWidth="1"/>
    <col min="17" max="17" width="8.5703125" bestFit="1" customWidth="1"/>
    <col min="18" max="18" width="8.5703125" style="40" customWidth="1"/>
    <col min="19" max="19" width="13.28515625" bestFit="1" customWidth="1"/>
    <col min="20" max="22" width="13.85546875" bestFit="1" customWidth="1"/>
    <col min="23" max="23" width="29.42578125" bestFit="1" customWidth="1"/>
    <col min="24" max="24" width="9" bestFit="1" customWidth="1"/>
    <col min="25" max="25" width="13.85546875" bestFit="1" customWidth="1"/>
    <col min="26" max="26" width="14.85546875" bestFit="1" customWidth="1"/>
    <col min="27" max="27" width="4.28515625" bestFit="1" customWidth="1"/>
    <col min="28" max="28" width="6.28515625" bestFit="1" customWidth="1"/>
    <col min="29" max="29" width="6.28515625" customWidth="1"/>
    <col min="30" max="30" width="4.28515625" bestFit="1" customWidth="1"/>
    <col min="31" max="31" width="6.7109375" bestFit="1" customWidth="1"/>
    <col min="32" max="32" width="6.7109375" customWidth="1"/>
    <col min="33" max="36" width="6.7109375" bestFit="1" customWidth="1"/>
    <col min="37" max="37" width="7.140625" bestFit="1" customWidth="1"/>
    <col min="38" max="38" width="13.140625" bestFit="1" customWidth="1"/>
    <col min="39" max="39" width="12.42578125" customWidth="1"/>
    <col min="40" max="40" width="12.42578125" bestFit="1" customWidth="1"/>
    <col min="41" max="41" width="15" bestFit="1" customWidth="1"/>
    <col min="42" max="42" width="10.42578125" bestFit="1" customWidth="1"/>
    <col min="43" max="43" width="18.5703125" bestFit="1" customWidth="1"/>
    <col min="44" max="44" width="13.28515625" bestFit="1" customWidth="1"/>
    <col min="45" max="45" width="11.85546875" customWidth="1"/>
    <col min="46" max="46" width="13.28515625" bestFit="1" customWidth="1"/>
    <col min="47" max="47" width="20.5703125" bestFit="1" customWidth="1"/>
    <col min="48" max="48" width="14.85546875" bestFit="1" customWidth="1"/>
    <col min="49" max="49" width="16.140625" bestFit="1" customWidth="1"/>
    <col min="50" max="50" width="14.28515625" bestFit="1" customWidth="1"/>
    <col min="51" max="51" width="15" bestFit="1" customWidth="1"/>
    <col min="52" max="54" width="14.28515625" bestFit="1" customWidth="1"/>
    <col min="55" max="55" width="12.28515625" bestFit="1" customWidth="1"/>
    <col min="56" max="56" width="14.28515625" bestFit="1" customWidth="1"/>
    <col min="57" max="57" width="14.28515625" customWidth="1"/>
    <col min="58" max="61" width="14.28515625" bestFit="1" customWidth="1"/>
    <col min="62" max="62" width="10.140625" bestFit="1" customWidth="1"/>
    <col min="63" max="63" width="18.28515625" bestFit="1" customWidth="1"/>
    <col min="64" max="64" width="15.42578125" bestFit="1" customWidth="1"/>
    <col min="65" max="65" width="10.7109375" bestFit="1" customWidth="1"/>
    <col min="66" max="66" width="16.140625" bestFit="1" customWidth="1"/>
    <col min="67" max="67" width="18.42578125" bestFit="1" customWidth="1"/>
    <col min="68" max="68" width="19.7109375" bestFit="1" customWidth="1"/>
    <col min="69" max="69" width="9.5703125" bestFit="1" customWidth="1"/>
    <col min="70" max="71" width="11.140625" bestFit="1" customWidth="1"/>
    <col min="72" max="72" width="9.42578125" bestFit="1" customWidth="1"/>
    <col min="73" max="73" width="14.28515625" bestFit="1" customWidth="1"/>
    <col min="74" max="74" width="9.140625" bestFit="1" customWidth="1"/>
    <col min="75" max="75" width="14.28515625" bestFit="1" customWidth="1"/>
    <col min="76" max="76" width="17.5703125" bestFit="1" customWidth="1"/>
    <col min="77" max="77" width="10.42578125" bestFit="1" customWidth="1"/>
    <col min="78" max="78" width="12.42578125" customWidth="1"/>
    <col min="79" max="79" width="9.140625" bestFit="1" customWidth="1"/>
    <col min="80" max="80" width="14" bestFit="1" customWidth="1"/>
    <col min="81" max="81" width="17.5703125" bestFit="1" customWidth="1"/>
    <col min="82" max="82" width="10.42578125" bestFit="1" customWidth="1"/>
    <col min="83" max="83" width="12.140625" customWidth="1"/>
    <col min="84" max="84" width="10.140625" bestFit="1" customWidth="1"/>
    <col min="85" max="85" width="10.7109375" bestFit="1" customWidth="1"/>
    <col min="86" max="86" width="47.28515625" bestFit="1" customWidth="1"/>
    <col min="87" max="87" width="22.28515625" bestFit="1" customWidth="1"/>
    <col min="88" max="88" width="12" bestFit="1" customWidth="1"/>
    <col min="89" max="89" width="90.85546875" customWidth="1"/>
    <col min="90" max="90" width="22.85546875" bestFit="1" customWidth="1"/>
    <col min="91" max="91" width="39.85546875" bestFit="1" customWidth="1"/>
    <col min="92" max="92" width="39" customWidth="1"/>
  </cols>
  <sheetData>
    <row r="1" spans="1:92" ht="25.5" x14ac:dyDescent="0.25">
      <c r="A1" s="80" t="s">
        <v>205</v>
      </c>
      <c r="B1" s="82" t="s">
        <v>1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/>
      <c r="P1" s="82" t="s">
        <v>10</v>
      </c>
      <c r="Q1" s="88"/>
      <c r="R1" s="47"/>
      <c r="S1" s="82" t="s">
        <v>13</v>
      </c>
      <c r="T1" s="83"/>
      <c r="U1" s="83"/>
      <c r="V1" s="84"/>
      <c r="W1" s="29" t="s">
        <v>18</v>
      </c>
      <c r="X1" s="82" t="s">
        <v>20</v>
      </c>
      <c r="Y1" s="83"/>
      <c r="Z1" s="83"/>
      <c r="AA1" s="84"/>
      <c r="AB1" s="82" t="s">
        <v>25</v>
      </c>
      <c r="AC1" s="83"/>
      <c r="AD1" s="84"/>
      <c r="AE1" s="82" t="s">
        <v>29</v>
      </c>
      <c r="AF1" s="83"/>
      <c r="AG1" s="83"/>
      <c r="AH1" s="83"/>
      <c r="AI1" s="83"/>
      <c r="AJ1" s="83"/>
      <c r="AK1" s="84"/>
      <c r="AL1" s="82" t="s">
        <v>35</v>
      </c>
      <c r="AM1" s="83"/>
      <c r="AN1" s="83"/>
      <c r="AO1" s="84"/>
      <c r="AP1" s="82" t="s">
        <v>79</v>
      </c>
      <c r="AQ1" s="83"/>
      <c r="AR1" s="83"/>
      <c r="AS1" s="84"/>
      <c r="AT1" s="82" t="s">
        <v>206</v>
      </c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4"/>
      <c r="BQ1" s="82" t="s">
        <v>80</v>
      </c>
      <c r="BR1" s="83"/>
      <c r="BS1" s="83"/>
      <c r="BT1" s="83"/>
      <c r="BU1" s="84"/>
      <c r="BV1" s="82" t="s">
        <v>81</v>
      </c>
      <c r="BW1" s="83"/>
      <c r="BX1" s="83"/>
      <c r="BY1" s="83"/>
      <c r="BZ1" s="84"/>
      <c r="CA1" s="82" t="s">
        <v>82</v>
      </c>
      <c r="CB1" s="83"/>
      <c r="CC1" s="83"/>
      <c r="CD1" s="83"/>
      <c r="CE1" s="84"/>
      <c r="CF1" s="82" t="s">
        <v>207</v>
      </c>
      <c r="CG1" s="84"/>
      <c r="CH1" s="30" t="s">
        <v>208</v>
      </c>
      <c r="CI1" s="85" t="s">
        <v>39</v>
      </c>
      <c r="CJ1" s="86"/>
      <c r="CK1" s="86"/>
      <c r="CL1" s="86"/>
      <c r="CM1" s="86"/>
      <c r="CN1" s="87"/>
    </row>
    <row r="2" spans="1:92" ht="76.5" x14ac:dyDescent="0.25">
      <c r="A2" s="81"/>
      <c r="B2" s="31" t="s">
        <v>2</v>
      </c>
      <c r="C2" s="31" t="s">
        <v>3</v>
      </c>
      <c r="D2" s="31" t="s">
        <v>209</v>
      </c>
      <c r="E2" s="31" t="s">
        <v>0</v>
      </c>
      <c r="F2" s="31" t="s">
        <v>4</v>
      </c>
      <c r="G2" s="31" t="s">
        <v>5</v>
      </c>
      <c r="H2" s="31" t="s">
        <v>6</v>
      </c>
      <c r="I2" s="31" t="s">
        <v>210</v>
      </c>
      <c r="J2" s="31" t="s">
        <v>211</v>
      </c>
      <c r="K2" s="31" t="s">
        <v>212</v>
      </c>
      <c r="L2" s="31" t="s">
        <v>213</v>
      </c>
      <c r="M2" s="31" t="s">
        <v>7</v>
      </c>
      <c r="N2" s="31" t="s">
        <v>8</v>
      </c>
      <c r="O2" s="31" t="s">
        <v>9</v>
      </c>
      <c r="P2" s="31" t="s">
        <v>11</v>
      </c>
      <c r="Q2" s="31" t="s">
        <v>12</v>
      </c>
      <c r="R2" s="50" t="s">
        <v>358</v>
      </c>
      <c r="S2" s="31" t="s">
        <v>14</v>
      </c>
      <c r="T2" s="31" t="s">
        <v>15</v>
      </c>
      <c r="U2" s="31" t="s">
        <v>16</v>
      </c>
      <c r="V2" s="31" t="s">
        <v>17</v>
      </c>
      <c r="W2" s="31" t="s">
        <v>19</v>
      </c>
      <c r="X2" s="31" t="s">
        <v>21</v>
      </c>
      <c r="Y2" s="31" t="s">
        <v>22</v>
      </c>
      <c r="Z2" s="31" t="s">
        <v>23</v>
      </c>
      <c r="AA2" s="31" t="s">
        <v>24</v>
      </c>
      <c r="AB2" s="31" t="s">
        <v>26</v>
      </c>
      <c r="AC2" s="31" t="s">
        <v>27</v>
      </c>
      <c r="AD2" s="31" t="s">
        <v>28</v>
      </c>
      <c r="AE2" s="31" t="s">
        <v>30</v>
      </c>
      <c r="AF2" s="31" t="s">
        <v>31</v>
      </c>
      <c r="AG2" s="31" t="s">
        <v>32</v>
      </c>
      <c r="AH2" s="31" t="s">
        <v>33</v>
      </c>
      <c r="AI2" s="31" t="s">
        <v>34</v>
      </c>
      <c r="AJ2" s="31" t="s">
        <v>83</v>
      </c>
      <c r="AK2" s="31" t="s">
        <v>84</v>
      </c>
      <c r="AL2" s="31" t="s">
        <v>200</v>
      </c>
      <c r="AM2" s="31" t="s">
        <v>201</v>
      </c>
      <c r="AN2" s="31" t="s">
        <v>202</v>
      </c>
      <c r="AO2" s="31" t="s">
        <v>203</v>
      </c>
      <c r="AP2" s="31" t="s">
        <v>214</v>
      </c>
      <c r="AQ2" s="31" t="s">
        <v>215</v>
      </c>
      <c r="AR2" s="31" t="s">
        <v>85</v>
      </c>
      <c r="AS2" s="31" t="s">
        <v>86</v>
      </c>
      <c r="AT2" s="31" t="s">
        <v>87</v>
      </c>
      <c r="AU2" s="31" t="s">
        <v>88</v>
      </c>
      <c r="AV2" s="31" t="s">
        <v>89</v>
      </c>
      <c r="AW2" s="31" t="s">
        <v>90</v>
      </c>
      <c r="AX2" s="31" t="s">
        <v>91</v>
      </c>
      <c r="AY2" s="77" t="s">
        <v>92</v>
      </c>
      <c r="AZ2" s="77" t="s">
        <v>93</v>
      </c>
      <c r="BA2" s="77" t="s">
        <v>94</v>
      </c>
      <c r="BB2" s="77" t="s">
        <v>95</v>
      </c>
      <c r="BC2" s="31" t="s">
        <v>96</v>
      </c>
      <c r="BD2" s="31" t="s">
        <v>97</v>
      </c>
      <c r="BE2" s="31" t="s">
        <v>98</v>
      </c>
      <c r="BF2" s="31" t="s">
        <v>99</v>
      </c>
      <c r="BG2" s="31" t="s">
        <v>100</v>
      </c>
      <c r="BH2" s="31" t="s">
        <v>101</v>
      </c>
      <c r="BI2" s="31" t="s">
        <v>102</v>
      </c>
      <c r="BJ2" s="31" t="s">
        <v>36</v>
      </c>
      <c r="BK2" s="31" t="s">
        <v>103</v>
      </c>
      <c r="BL2" s="31" t="s">
        <v>37</v>
      </c>
      <c r="BM2" s="31" t="s">
        <v>104</v>
      </c>
      <c r="BN2" s="31" t="s">
        <v>38</v>
      </c>
      <c r="BO2" s="31" t="s">
        <v>105</v>
      </c>
      <c r="BP2" s="31" t="s">
        <v>106</v>
      </c>
      <c r="BQ2" s="31" t="s">
        <v>107</v>
      </c>
      <c r="BR2" s="31" t="s">
        <v>108</v>
      </c>
      <c r="BS2" s="31" t="s">
        <v>109</v>
      </c>
      <c r="BT2" s="31" t="s">
        <v>110</v>
      </c>
      <c r="BU2" s="31" t="s">
        <v>111</v>
      </c>
      <c r="BV2" s="31" t="s">
        <v>112</v>
      </c>
      <c r="BW2" s="31" t="s">
        <v>113</v>
      </c>
      <c r="BX2" s="31" t="s">
        <v>114</v>
      </c>
      <c r="BY2" s="31" t="s">
        <v>115</v>
      </c>
      <c r="BZ2" s="31" t="s">
        <v>116</v>
      </c>
      <c r="CA2" s="31" t="s">
        <v>117</v>
      </c>
      <c r="CB2" s="31" t="s">
        <v>118</v>
      </c>
      <c r="CC2" s="31" t="s">
        <v>114</v>
      </c>
      <c r="CD2" s="31" t="s">
        <v>115</v>
      </c>
      <c r="CE2" s="31" t="s">
        <v>116</v>
      </c>
      <c r="CF2" s="31" t="s">
        <v>119</v>
      </c>
      <c r="CG2" s="31" t="s">
        <v>216</v>
      </c>
      <c r="CH2" s="31" t="s">
        <v>217</v>
      </c>
      <c r="CI2" s="32" t="s">
        <v>218</v>
      </c>
      <c r="CJ2" s="32" t="s">
        <v>204</v>
      </c>
      <c r="CK2" s="32" t="s">
        <v>219</v>
      </c>
      <c r="CL2" s="32" t="s">
        <v>354</v>
      </c>
      <c r="CM2" s="32" t="s">
        <v>220</v>
      </c>
      <c r="CN2" s="32" t="s">
        <v>40</v>
      </c>
    </row>
    <row r="3" spans="1:92" x14ac:dyDescent="0.25">
      <c r="A3" s="33"/>
      <c r="B3" s="33" t="s">
        <v>221</v>
      </c>
      <c r="C3" s="33">
        <v>2</v>
      </c>
      <c r="D3" s="36">
        <v>3</v>
      </c>
      <c r="E3" s="33">
        <v>4</v>
      </c>
      <c r="F3" s="33">
        <v>5</v>
      </c>
      <c r="G3" s="33">
        <v>6</v>
      </c>
      <c r="H3" s="33">
        <v>7</v>
      </c>
      <c r="I3" s="33">
        <v>8</v>
      </c>
      <c r="J3" s="33">
        <v>9</v>
      </c>
      <c r="K3" s="33">
        <v>10</v>
      </c>
      <c r="L3" s="33">
        <v>11</v>
      </c>
      <c r="M3" s="33">
        <v>12</v>
      </c>
      <c r="N3" s="33">
        <v>13</v>
      </c>
      <c r="O3" s="33">
        <v>14</v>
      </c>
      <c r="P3" s="33">
        <v>15</v>
      </c>
      <c r="Q3" s="33">
        <v>16</v>
      </c>
      <c r="R3" s="41"/>
      <c r="S3" s="33">
        <v>17</v>
      </c>
      <c r="T3" s="33">
        <v>18</v>
      </c>
      <c r="U3" s="33">
        <v>19</v>
      </c>
      <c r="V3" s="33">
        <v>20</v>
      </c>
      <c r="W3" s="33">
        <v>21</v>
      </c>
      <c r="X3" s="33">
        <v>22</v>
      </c>
      <c r="Y3" s="33">
        <v>23</v>
      </c>
      <c r="Z3" s="33">
        <v>24</v>
      </c>
      <c r="AA3" s="33">
        <v>25</v>
      </c>
      <c r="AB3" s="33">
        <v>26</v>
      </c>
      <c r="AC3" s="33">
        <v>27</v>
      </c>
      <c r="AD3" s="33">
        <v>28</v>
      </c>
      <c r="AE3" s="33">
        <v>29</v>
      </c>
      <c r="AF3" s="33">
        <v>30</v>
      </c>
      <c r="AG3" s="33">
        <v>31</v>
      </c>
      <c r="AH3" s="33">
        <v>32</v>
      </c>
      <c r="AI3" s="33">
        <v>33</v>
      </c>
      <c r="AJ3" s="33">
        <v>34</v>
      </c>
      <c r="AK3" s="33">
        <v>35</v>
      </c>
      <c r="AL3" s="33">
        <v>36</v>
      </c>
      <c r="AM3" s="33">
        <v>37</v>
      </c>
      <c r="AN3" s="33">
        <v>38</v>
      </c>
      <c r="AO3" s="33">
        <v>39</v>
      </c>
      <c r="AP3" s="33">
        <v>40</v>
      </c>
      <c r="AQ3" s="33">
        <v>41</v>
      </c>
      <c r="AR3" s="33">
        <v>42</v>
      </c>
      <c r="AS3" s="33">
        <v>43</v>
      </c>
      <c r="AT3" s="33">
        <v>44</v>
      </c>
      <c r="AU3" s="33">
        <v>45</v>
      </c>
      <c r="AV3" s="33">
        <v>46</v>
      </c>
      <c r="AW3" s="33">
        <v>47</v>
      </c>
      <c r="AX3" s="33">
        <v>48</v>
      </c>
      <c r="AY3" s="78">
        <v>49</v>
      </c>
      <c r="AZ3" s="78">
        <v>50</v>
      </c>
      <c r="BA3" s="78">
        <v>51</v>
      </c>
      <c r="BB3" s="78">
        <v>52</v>
      </c>
      <c r="BC3" s="33">
        <v>53</v>
      </c>
      <c r="BD3" s="33">
        <v>54</v>
      </c>
      <c r="BE3" s="33">
        <v>55</v>
      </c>
      <c r="BF3" s="33">
        <v>56</v>
      </c>
      <c r="BG3" s="33">
        <v>57</v>
      </c>
      <c r="BH3" s="33">
        <v>58</v>
      </c>
      <c r="BI3" s="33">
        <v>59</v>
      </c>
      <c r="BJ3" s="33">
        <v>60</v>
      </c>
      <c r="BK3" s="33">
        <v>61</v>
      </c>
      <c r="BL3" s="33">
        <v>62</v>
      </c>
      <c r="BM3" s="33">
        <v>63</v>
      </c>
      <c r="BN3" s="33">
        <v>64</v>
      </c>
      <c r="BO3" s="33">
        <v>65</v>
      </c>
      <c r="BP3" s="33">
        <v>66</v>
      </c>
      <c r="BQ3" s="33">
        <v>67</v>
      </c>
      <c r="BR3" s="33">
        <v>68</v>
      </c>
      <c r="BS3" s="33">
        <v>69</v>
      </c>
      <c r="BT3" s="33">
        <v>70</v>
      </c>
      <c r="BU3" s="33">
        <v>71</v>
      </c>
      <c r="BV3" s="33">
        <v>72</v>
      </c>
      <c r="BW3" s="33">
        <v>73</v>
      </c>
      <c r="BX3" s="33">
        <v>74</v>
      </c>
      <c r="BY3" s="33">
        <v>75</v>
      </c>
      <c r="BZ3" s="33">
        <v>76</v>
      </c>
      <c r="CA3" s="33">
        <v>77</v>
      </c>
      <c r="CB3" s="33">
        <v>78</v>
      </c>
      <c r="CC3" s="33">
        <v>79</v>
      </c>
      <c r="CD3" s="33">
        <v>80</v>
      </c>
      <c r="CE3" s="33">
        <v>81</v>
      </c>
      <c r="CF3" s="33">
        <v>82</v>
      </c>
      <c r="CG3" s="33">
        <v>83</v>
      </c>
      <c r="CH3" s="33">
        <v>84</v>
      </c>
      <c r="CI3" s="33">
        <v>85</v>
      </c>
      <c r="CJ3" s="33">
        <v>86</v>
      </c>
      <c r="CK3" s="33">
        <v>87</v>
      </c>
      <c r="CL3" s="33">
        <v>88</v>
      </c>
      <c r="CM3" s="33">
        <v>89</v>
      </c>
      <c r="CN3" s="33">
        <v>90</v>
      </c>
    </row>
    <row r="4" spans="1:92" ht="25.5" x14ac:dyDescent="0.25">
      <c r="A4" s="34" t="s">
        <v>120</v>
      </c>
      <c r="B4" s="35" t="s">
        <v>59</v>
      </c>
      <c r="C4" s="35" t="s">
        <v>43</v>
      </c>
      <c r="D4" s="37" t="s">
        <v>121</v>
      </c>
      <c r="E4" s="35" t="s">
        <v>60</v>
      </c>
      <c r="F4" s="35">
        <v>11121</v>
      </c>
      <c r="G4" s="35" t="s">
        <v>122</v>
      </c>
      <c r="H4" s="35" t="s">
        <v>123</v>
      </c>
      <c r="I4" s="35" t="s">
        <v>222</v>
      </c>
      <c r="J4" s="35" t="s">
        <v>223</v>
      </c>
      <c r="K4" s="35">
        <v>236004327</v>
      </c>
      <c r="L4" s="35" t="s">
        <v>224</v>
      </c>
      <c r="M4" s="35" t="s">
        <v>223</v>
      </c>
      <c r="N4" s="35">
        <v>236004327</v>
      </c>
      <c r="O4" s="35" t="s">
        <v>224</v>
      </c>
      <c r="P4" s="35">
        <v>3</v>
      </c>
      <c r="Q4" s="35"/>
      <c r="R4" s="42">
        <f>P4+Q4</f>
        <v>3</v>
      </c>
      <c r="S4" s="35">
        <v>3</v>
      </c>
      <c r="T4" s="35">
        <v>3</v>
      </c>
      <c r="U4" s="35"/>
      <c r="V4" s="35"/>
      <c r="W4" s="35">
        <v>3</v>
      </c>
      <c r="X4" s="35"/>
      <c r="Y4" s="35"/>
      <c r="Z4" s="35">
        <v>3</v>
      </c>
      <c r="AA4" s="35"/>
      <c r="AB4" s="35"/>
      <c r="AC4" s="35"/>
      <c r="AD4" s="35">
        <v>3</v>
      </c>
      <c r="AE4" s="35"/>
      <c r="AF4" s="35"/>
      <c r="AG4" s="35"/>
      <c r="AH4" s="35"/>
      <c r="AI4" s="35">
        <v>3</v>
      </c>
      <c r="AJ4" s="35"/>
      <c r="AK4" s="35"/>
      <c r="AL4" s="35">
        <v>0</v>
      </c>
      <c r="AM4" s="35">
        <v>1</v>
      </c>
      <c r="AN4" s="35">
        <v>0</v>
      </c>
      <c r="AO4" s="35">
        <v>1</v>
      </c>
      <c r="AP4" s="35"/>
      <c r="AQ4" s="35"/>
      <c r="AR4" s="35"/>
      <c r="AS4" s="35">
        <v>400</v>
      </c>
      <c r="AT4" s="35">
        <v>5</v>
      </c>
      <c r="AU4" s="35">
        <v>1</v>
      </c>
      <c r="AV4" s="35">
        <v>5</v>
      </c>
      <c r="AW4" s="35">
        <v>5</v>
      </c>
      <c r="AX4" s="35"/>
      <c r="AY4" s="35">
        <v>6</v>
      </c>
      <c r="AZ4" s="35"/>
      <c r="BA4" s="35">
        <v>15</v>
      </c>
      <c r="BB4" s="35">
        <v>6</v>
      </c>
      <c r="BC4" s="35"/>
      <c r="BD4" s="35"/>
      <c r="BE4" s="35">
        <v>1</v>
      </c>
      <c r="BF4" s="35"/>
      <c r="BG4" s="35">
        <v>1</v>
      </c>
      <c r="BH4" s="35"/>
      <c r="BI4" s="35"/>
      <c r="BJ4" s="35"/>
      <c r="BK4" s="35"/>
      <c r="BL4" s="35"/>
      <c r="BM4" s="35">
        <v>8</v>
      </c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>
        <v>7</v>
      </c>
      <c r="CG4" s="35">
        <v>1</v>
      </c>
      <c r="CH4" s="35"/>
      <c r="CI4" s="35">
        <v>100</v>
      </c>
      <c r="CJ4" s="35">
        <v>1</v>
      </c>
      <c r="CK4" s="35" t="s">
        <v>225</v>
      </c>
      <c r="CL4" s="35">
        <v>2</v>
      </c>
      <c r="CM4" s="35"/>
      <c r="CN4" s="35"/>
    </row>
    <row r="5" spans="1:92" ht="38.25" x14ac:dyDescent="0.25">
      <c r="A5" s="34" t="s">
        <v>124</v>
      </c>
      <c r="B5" s="35" t="s">
        <v>125</v>
      </c>
      <c r="C5" s="35" t="s">
        <v>64</v>
      </c>
      <c r="D5" s="37" t="s">
        <v>126</v>
      </c>
      <c r="E5" s="35" t="s">
        <v>60</v>
      </c>
      <c r="F5" s="35">
        <v>15021</v>
      </c>
      <c r="G5" s="35" t="s">
        <v>127</v>
      </c>
      <c r="H5" s="35" t="s">
        <v>226</v>
      </c>
      <c r="I5" s="35" t="s">
        <v>227</v>
      </c>
      <c r="J5" s="35" t="s">
        <v>228</v>
      </c>
      <c r="K5" s="35">
        <v>257280302</v>
      </c>
      <c r="L5" s="35" t="s">
        <v>229</v>
      </c>
      <c r="M5" s="35" t="s">
        <v>230</v>
      </c>
      <c r="N5" s="35">
        <v>257280139</v>
      </c>
      <c r="O5" s="35" t="s">
        <v>231</v>
      </c>
      <c r="P5" s="35">
        <v>42</v>
      </c>
      <c r="Q5" s="35">
        <v>0</v>
      </c>
      <c r="R5" s="49">
        <f t="shared" ref="R5:R24" si="0">P5+Q5</f>
        <v>42</v>
      </c>
      <c r="S5" s="35">
        <v>5</v>
      </c>
      <c r="T5" s="35">
        <v>4</v>
      </c>
      <c r="U5" s="35">
        <v>0</v>
      </c>
      <c r="V5" s="35">
        <v>0</v>
      </c>
      <c r="W5" s="35">
        <v>1</v>
      </c>
      <c r="X5" s="35">
        <v>2</v>
      </c>
      <c r="Y5" s="35"/>
      <c r="Z5" s="35">
        <v>2</v>
      </c>
      <c r="AA5" s="35"/>
      <c r="AB5" s="35">
        <v>3</v>
      </c>
      <c r="AC5" s="35"/>
      <c r="AD5" s="35">
        <v>1</v>
      </c>
      <c r="AE5" s="35"/>
      <c r="AF5" s="35"/>
      <c r="AG5" s="35"/>
      <c r="AH5" s="35"/>
      <c r="AI5" s="35">
        <v>4</v>
      </c>
      <c r="AJ5" s="35"/>
      <c r="AK5" s="35"/>
      <c r="AL5" s="35">
        <v>0</v>
      </c>
      <c r="AM5" s="35">
        <v>1</v>
      </c>
      <c r="AN5" s="35">
        <v>0</v>
      </c>
      <c r="AO5" s="35">
        <v>1</v>
      </c>
      <c r="AP5" s="35">
        <v>0</v>
      </c>
      <c r="AQ5" s="35">
        <v>0</v>
      </c>
      <c r="AR5" s="35">
        <v>0</v>
      </c>
      <c r="AS5" s="35">
        <v>50</v>
      </c>
      <c r="AT5" s="35">
        <v>1</v>
      </c>
      <c r="AU5" s="35">
        <v>0</v>
      </c>
      <c r="AV5" s="35">
        <v>0</v>
      </c>
      <c r="AW5" s="35">
        <v>0</v>
      </c>
      <c r="AX5" s="35">
        <v>0</v>
      </c>
      <c r="AY5" s="35">
        <v>9</v>
      </c>
      <c r="AZ5" s="35">
        <v>0</v>
      </c>
      <c r="BA5" s="35">
        <v>7</v>
      </c>
      <c r="BB5" s="35">
        <v>3</v>
      </c>
      <c r="BC5" s="35">
        <v>3</v>
      </c>
      <c r="BD5" s="35">
        <v>0</v>
      </c>
      <c r="BE5" s="35">
        <v>2</v>
      </c>
      <c r="BF5" s="35">
        <v>2</v>
      </c>
      <c r="BG5" s="35">
        <v>0</v>
      </c>
      <c r="BH5" s="35">
        <v>0</v>
      </c>
      <c r="BI5" s="35">
        <v>0</v>
      </c>
      <c r="BJ5" s="35">
        <v>0</v>
      </c>
      <c r="BK5" s="35">
        <v>0</v>
      </c>
      <c r="BL5" s="35">
        <v>0</v>
      </c>
      <c r="BM5" s="35">
        <v>0</v>
      </c>
      <c r="BN5" s="35">
        <v>0</v>
      </c>
      <c r="BO5" s="35">
        <v>0</v>
      </c>
      <c r="BP5" s="35">
        <v>0</v>
      </c>
      <c r="BQ5" s="35">
        <v>0</v>
      </c>
      <c r="BR5" s="35">
        <v>0</v>
      </c>
      <c r="BS5" s="35">
        <v>0</v>
      </c>
      <c r="BT5" s="35">
        <v>0</v>
      </c>
      <c r="BU5" s="35">
        <v>0</v>
      </c>
      <c r="BV5" s="35">
        <v>13</v>
      </c>
      <c r="BW5" s="35">
        <v>0</v>
      </c>
      <c r="BX5" s="35">
        <v>0</v>
      </c>
      <c r="BY5" s="35">
        <v>0</v>
      </c>
      <c r="BZ5" s="35">
        <v>0</v>
      </c>
      <c r="CA5" s="35">
        <v>0</v>
      </c>
      <c r="CB5" s="35">
        <v>0</v>
      </c>
      <c r="CC5" s="35">
        <v>0</v>
      </c>
      <c r="CD5" s="35">
        <v>0</v>
      </c>
      <c r="CE5" s="35">
        <v>0</v>
      </c>
      <c r="CF5" s="35">
        <v>0</v>
      </c>
      <c r="CG5" s="35">
        <v>0</v>
      </c>
      <c r="CH5" s="35">
        <v>0</v>
      </c>
      <c r="CI5" s="35">
        <v>100</v>
      </c>
      <c r="CJ5" s="35">
        <v>1</v>
      </c>
      <c r="CK5" s="35" t="s">
        <v>232</v>
      </c>
      <c r="CL5" s="35">
        <v>4</v>
      </c>
      <c r="CM5" s="35"/>
      <c r="CN5" s="35"/>
    </row>
    <row r="6" spans="1:92" ht="25.5" x14ac:dyDescent="0.25">
      <c r="A6" s="34" t="s">
        <v>128</v>
      </c>
      <c r="B6" s="35" t="s">
        <v>129</v>
      </c>
      <c r="C6" s="35" t="s">
        <v>130</v>
      </c>
      <c r="D6" s="37" t="s">
        <v>131</v>
      </c>
      <c r="E6" s="35" t="s">
        <v>42</v>
      </c>
      <c r="F6" s="35">
        <v>37076</v>
      </c>
      <c r="G6" s="35" t="s">
        <v>132</v>
      </c>
      <c r="H6" s="35" t="s">
        <v>133</v>
      </c>
      <c r="I6" s="35" t="s">
        <v>233</v>
      </c>
      <c r="J6" s="35" t="s">
        <v>234</v>
      </c>
      <c r="K6" s="35">
        <v>386720134</v>
      </c>
      <c r="L6" s="35" t="s">
        <v>235</v>
      </c>
      <c r="M6" s="35" t="s">
        <v>236</v>
      </c>
      <c r="N6" s="35">
        <v>386720376</v>
      </c>
      <c r="O6" s="35" t="s">
        <v>237</v>
      </c>
      <c r="P6" s="35">
        <v>1</v>
      </c>
      <c r="Q6" s="35">
        <v>0</v>
      </c>
      <c r="R6" s="49">
        <f t="shared" si="0"/>
        <v>1</v>
      </c>
      <c r="S6" s="35">
        <v>0.5</v>
      </c>
      <c r="T6" s="35">
        <v>0.5</v>
      </c>
      <c r="U6" s="35">
        <v>0</v>
      </c>
      <c r="V6" s="35">
        <v>0</v>
      </c>
      <c r="W6" s="35">
        <v>1</v>
      </c>
      <c r="X6" s="35"/>
      <c r="Y6" s="35"/>
      <c r="Z6" s="35">
        <v>1</v>
      </c>
      <c r="AA6" s="35"/>
      <c r="AB6" s="35"/>
      <c r="AC6" s="35"/>
      <c r="AD6" s="35">
        <v>1</v>
      </c>
      <c r="AE6" s="35"/>
      <c r="AF6" s="35"/>
      <c r="AG6" s="35"/>
      <c r="AH6" s="35"/>
      <c r="AI6" s="35">
        <v>1</v>
      </c>
      <c r="AJ6" s="35"/>
      <c r="AK6" s="35"/>
      <c r="AL6" s="35">
        <v>0</v>
      </c>
      <c r="AM6" s="35">
        <v>1</v>
      </c>
      <c r="AN6" s="35">
        <v>1</v>
      </c>
      <c r="AO6" s="35">
        <v>1</v>
      </c>
      <c r="AP6" s="35">
        <v>0</v>
      </c>
      <c r="AQ6" s="35">
        <v>0</v>
      </c>
      <c r="AR6" s="35">
        <v>0</v>
      </c>
      <c r="AS6" s="35">
        <v>12</v>
      </c>
      <c r="AT6" s="35">
        <v>1</v>
      </c>
      <c r="AU6" s="35">
        <v>0</v>
      </c>
      <c r="AV6" s="35">
        <v>0</v>
      </c>
      <c r="AW6" s="35">
        <v>0</v>
      </c>
      <c r="AX6" s="35">
        <v>2</v>
      </c>
      <c r="AY6" s="35">
        <v>3</v>
      </c>
      <c r="AZ6" s="35">
        <v>0</v>
      </c>
      <c r="BA6" s="35">
        <v>1</v>
      </c>
      <c r="BB6" s="35">
        <v>0</v>
      </c>
      <c r="BC6" s="35">
        <v>0</v>
      </c>
      <c r="BD6" s="35">
        <v>0</v>
      </c>
      <c r="BE6" s="35">
        <v>0</v>
      </c>
      <c r="BF6" s="35">
        <v>0</v>
      </c>
      <c r="BG6" s="35">
        <v>1</v>
      </c>
      <c r="BH6" s="35">
        <v>0</v>
      </c>
      <c r="BI6" s="35">
        <v>0</v>
      </c>
      <c r="BJ6" s="35">
        <v>0</v>
      </c>
      <c r="BK6" s="35">
        <v>0</v>
      </c>
      <c r="BL6" s="35">
        <v>0</v>
      </c>
      <c r="BM6" s="35">
        <v>0</v>
      </c>
      <c r="BN6" s="35">
        <v>0</v>
      </c>
      <c r="BO6" s="35">
        <v>0</v>
      </c>
      <c r="BP6" s="35">
        <v>0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0</v>
      </c>
      <c r="BX6" s="35">
        <v>0</v>
      </c>
      <c r="BY6" s="35">
        <v>0</v>
      </c>
      <c r="BZ6" s="35">
        <v>0</v>
      </c>
      <c r="CA6" s="35">
        <v>0</v>
      </c>
      <c r="CB6" s="35">
        <v>0</v>
      </c>
      <c r="CC6" s="35">
        <v>0</v>
      </c>
      <c r="CD6" s="35">
        <v>0</v>
      </c>
      <c r="CE6" s="35">
        <v>0</v>
      </c>
      <c r="CF6" s="35">
        <v>0</v>
      </c>
      <c r="CG6" s="35">
        <v>0</v>
      </c>
      <c r="CH6" s="35">
        <v>0</v>
      </c>
      <c r="CI6" s="35">
        <v>0.1</v>
      </c>
      <c r="CJ6" s="35">
        <v>1</v>
      </c>
      <c r="CK6" s="35" t="s">
        <v>238</v>
      </c>
      <c r="CL6" s="35">
        <v>2</v>
      </c>
      <c r="CM6" s="35" t="s">
        <v>239</v>
      </c>
      <c r="CN6" s="35" t="s">
        <v>240</v>
      </c>
    </row>
    <row r="7" spans="1:92" ht="38.25" x14ac:dyDescent="0.25">
      <c r="A7" s="34" t="s">
        <v>134</v>
      </c>
      <c r="B7" s="35" t="s">
        <v>135</v>
      </c>
      <c r="C7" s="35" t="s">
        <v>136</v>
      </c>
      <c r="D7" s="37" t="s">
        <v>137</v>
      </c>
      <c r="E7" s="35" t="s">
        <v>51</v>
      </c>
      <c r="F7" s="35">
        <v>30613</v>
      </c>
      <c r="G7" s="35" t="s">
        <v>138</v>
      </c>
      <c r="H7" s="35" t="s">
        <v>139</v>
      </c>
      <c r="I7" s="35" t="s">
        <v>241</v>
      </c>
      <c r="J7" s="35" t="s">
        <v>242</v>
      </c>
      <c r="K7" s="35">
        <v>377195118</v>
      </c>
      <c r="L7" s="35" t="s">
        <v>243</v>
      </c>
      <c r="M7" s="35" t="s">
        <v>244</v>
      </c>
      <c r="N7" s="35">
        <v>377195180</v>
      </c>
      <c r="O7" s="35" t="s">
        <v>245</v>
      </c>
      <c r="P7" s="35">
        <v>3</v>
      </c>
      <c r="Q7" s="35">
        <v>0</v>
      </c>
      <c r="R7" s="49">
        <f t="shared" si="0"/>
        <v>3</v>
      </c>
      <c r="S7" s="35">
        <v>0.2</v>
      </c>
      <c r="T7" s="35">
        <v>0.2</v>
      </c>
      <c r="U7" s="35">
        <v>0</v>
      </c>
      <c r="V7" s="35">
        <v>0</v>
      </c>
      <c r="W7" s="35">
        <v>3</v>
      </c>
      <c r="X7" s="35">
        <v>3</v>
      </c>
      <c r="Y7" s="35">
        <v>0</v>
      </c>
      <c r="Z7" s="35">
        <v>0</v>
      </c>
      <c r="AA7" s="35">
        <v>0</v>
      </c>
      <c r="AB7" s="35">
        <v>0</v>
      </c>
      <c r="AC7" s="35">
        <v>0</v>
      </c>
      <c r="AD7" s="35">
        <v>3</v>
      </c>
      <c r="AE7" s="35">
        <v>0</v>
      </c>
      <c r="AF7" s="35">
        <v>0</v>
      </c>
      <c r="AG7" s="35">
        <v>0</v>
      </c>
      <c r="AH7" s="35">
        <v>1</v>
      </c>
      <c r="AI7" s="35">
        <v>2</v>
      </c>
      <c r="AJ7" s="35">
        <v>0</v>
      </c>
      <c r="AK7" s="35">
        <v>0</v>
      </c>
      <c r="AL7" s="35">
        <v>0</v>
      </c>
      <c r="AM7" s="35">
        <v>1</v>
      </c>
      <c r="AN7" s="35">
        <v>1</v>
      </c>
      <c r="AO7" s="35">
        <v>0</v>
      </c>
      <c r="AP7" s="35">
        <v>0</v>
      </c>
      <c r="AQ7" s="35">
        <v>1</v>
      </c>
      <c r="AR7" s="35">
        <v>0</v>
      </c>
      <c r="AS7" s="35">
        <v>49</v>
      </c>
      <c r="AT7" s="35">
        <v>0</v>
      </c>
      <c r="AU7" s="35">
        <v>0</v>
      </c>
      <c r="AV7" s="35">
        <v>0</v>
      </c>
      <c r="AW7" s="35">
        <v>1</v>
      </c>
      <c r="AX7" s="35">
        <v>0</v>
      </c>
      <c r="AY7" s="35">
        <v>1</v>
      </c>
      <c r="AZ7" s="35">
        <v>0</v>
      </c>
      <c r="BA7" s="35">
        <v>2</v>
      </c>
      <c r="BB7" s="35">
        <v>0</v>
      </c>
      <c r="BC7" s="35">
        <v>0</v>
      </c>
      <c r="BD7" s="35">
        <v>0</v>
      </c>
      <c r="BE7" s="35">
        <v>0</v>
      </c>
      <c r="BF7" s="35">
        <v>0</v>
      </c>
      <c r="BG7" s="35">
        <v>0</v>
      </c>
      <c r="BH7" s="35">
        <v>0</v>
      </c>
      <c r="BI7" s="35">
        <v>0</v>
      </c>
      <c r="BJ7" s="35">
        <v>0</v>
      </c>
      <c r="BK7" s="35">
        <v>0</v>
      </c>
      <c r="BL7" s="35">
        <v>0</v>
      </c>
      <c r="BM7" s="35">
        <v>0</v>
      </c>
      <c r="BN7" s="35">
        <v>0</v>
      </c>
      <c r="BO7" s="35">
        <v>0</v>
      </c>
      <c r="BP7" s="35">
        <v>0</v>
      </c>
      <c r="BQ7" s="35">
        <v>0</v>
      </c>
      <c r="BR7" s="35">
        <v>0</v>
      </c>
      <c r="BS7" s="35">
        <v>0</v>
      </c>
      <c r="BT7" s="35">
        <v>0</v>
      </c>
      <c r="BU7" s="35">
        <v>0</v>
      </c>
      <c r="BV7" s="35">
        <v>5</v>
      </c>
      <c r="BW7" s="35">
        <v>0</v>
      </c>
      <c r="BX7" s="35">
        <v>0</v>
      </c>
      <c r="BY7" s="35">
        <v>0</v>
      </c>
      <c r="BZ7" s="35">
        <v>0</v>
      </c>
      <c r="CA7" s="35">
        <v>0</v>
      </c>
      <c r="CB7" s="35">
        <v>0</v>
      </c>
      <c r="CC7" s="35">
        <v>0</v>
      </c>
      <c r="CD7" s="35">
        <v>0</v>
      </c>
      <c r="CE7" s="35">
        <v>0</v>
      </c>
      <c r="CF7" s="35">
        <v>0</v>
      </c>
      <c r="CG7" s="35">
        <v>0</v>
      </c>
      <c r="CH7" s="35">
        <v>0</v>
      </c>
      <c r="CI7" s="35">
        <v>20</v>
      </c>
      <c r="CJ7" s="35">
        <v>1</v>
      </c>
      <c r="CK7" s="35" t="s">
        <v>246</v>
      </c>
      <c r="CL7" s="35">
        <v>3</v>
      </c>
      <c r="CM7" s="35" t="s">
        <v>247</v>
      </c>
      <c r="CN7" s="35" t="s">
        <v>248</v>
      </c>
    </row>
    <row r="8" spans="1:92" ht="38.25" x14ac:dyDescent="0.25">
      <c r="A8" s="34" t="s">
        <v>140</v>
      </c>
      <c r="B8" s="35" t="s">
        <v>141</v>
      </c>
      <c r="C8" s="35" t="s">
        <v>142</v>
      </c>
      <c r="D8" s="37" t="s">
        <v>143</v>
      </c>
      <c r="E8" s="35" t="s">
        <v>44</v>
      </c>
      <c r="F8" s="35">
        <v>36021</v>
      </c>
      <c r="G8" s="35" t="s">
        <v>144</v>
      </c>
      <c r="H8" s="35" t="s">
        <v>145</v>
      </c>
      <c r="I8" s="35" t="s">
        <v>249</v>
      </c>
      <c r="J8" s="35" t="s">
        <v>146</v>
      </c>
      <c r="K8" s="35">
        <v>354222125</v>
      </c>
      <c r="L8" s="35" t="s">
        <v>147</v>
      </c>
      <c r="M8" s="35" t="s">
        <v>250</v>
      </c>
      <c r="N8" s="35">
        <v>354222512</v>
      </c>
      <c r="O8" s="35" t="s">
        <v>251</v>
      </c>
      <c r="P8" s="35">
        <v>1</v>
      </c>
      <c r="Q8" s="35">
        <v>0</v>
      </c>
      <c r="R8" s="49">
        <f t="shared" si="0"/>
        <v>1</v>
      </c>
      <c r="S8" s="35">
        <v>0.5</v>
      </c>
      <c r="T8" s="35">
        <v>0.5</v>
      </c>
      <c r="U8" s="35">
        <v>0</v>
      </c>
      <c r="V8" s="35">
        <v>0</v>
      </c>
      <c r="W8" s="35">
        <v>1</v>
      </c>
      <c r="X8" s="35">
        <v>0</v>
      </c>
      <c r="Y8" s="35">
        <v>0</v>
      </c>
      <c r="Z8" s="35">
        <v>1</v>
      </c>
      <c r="AA8" s="35"/>
      <c r="AB8" s="35">
        <v>0</v>
      </c>
      <c r="AC8" s="35">
        <v>1</v>
      </c>
      <c r="AD8" s="35">
        <v>0</v>
      </c>
      <c r="AE8" s="35">
        <v>0</v>
      </c>
      <c r="AF8" s="35">
        <v>0</v>
      </c>
      <c r="AG8" s="35">
        <v>0</v>
      </c>
      <c r="AH8" s="35">
        <v>0</v>
      </c>
      <c r="AI8" s="35">
        <v>1</v>
      </c>
      <c r="AJ8" s="35">
        <v>0</v>
      </c>
      <c r="AK8" s="35">
        <v>0</v>
      </c>
      <c r="AL8" s="35">
        <v>1</v>
      </c>
      <c r="AM8" s="35">
        <v>1</v>
      </c>
      <c r="AN8" s="35">
        <v>1</v>
      </c>
      <c r="AO8" s="35">
        <v>1</v>
      </c>
      <c r="AP8" s="35">
        <v>0</v>
      </c>
      <c r="AQ8" s="35">
        <v>0</v>
      </c>
      <c r="AR8" s="35">
        <v>3</v>
      </c>
      <c r="AS8" s="35">
        <v>65</v>
      </c>
      <c r="AT8" s="35">
        <v>0</v>
      </c>
      <c r="AU8" s="35">
        <v>0</v>
      </c>
      <c r="AV8" s="35">
        <v>0</v>
      </c>
      <c r="AW8" s="35">
        <v>0</v>
      </c>
      <c r="AX8" s="35">
        <v>0</v>
      </c>
      <c r="AY8" s="35">
        <v>4</v>
      </c>
      <c r="AZ8" s="35">
        <v>0</v>
      </c>
      <c r="BA8" s="35">
        <v>0</v>
      </c>
      <c r="BB8" s="35">
        <v>0</v>
      </c>
      <c r="BC8" s="35">
        <v>2</v>
      </c>
      <c r="BD8" s="35">
        <v>0</v>
      </c>
      <c r="BE8" s="35">
        <v>0</v>
      </c>
      <c r="BF8" s="35">
        <v>0</v>
      </c>
      <c r="BG8" s="35">
        <v>0</v>
      </c>
      <c r="BH8" s="35">
        <v>0</v>
      </c>
      <c r="BI8" s="35">
        <v>0</v>
      </c>
      <c r="BJ8" s="35">
        <v>0</v>
      </c>
      <c r="BK8" s="35">
        <v>0</v>
      </c>
      <c r="BL8" s="35">
        <v>0</v>
      </c>
      <c r="BM8" s="35">
        <v>2</v>
      </c>
      <c r="BN8" s="35">
        <v>0</v>
      </c>
      <c r="BO8" s="35">
        <v>0</v>
      </c>
      <c r="BP8" s="35">
        <v>0</v>
      </c>
      <c r="BQ8" s="35">
        <v>1</v>
      </c>
      <c r="BR8" s="35">
        <v>0</v>
      </c>
      <c r="BS8" s="35">
        <v>0</v>
      </c>
      <c r="BT8" s="35">
        <v>1</v>
      </c>
      <c r="BU8" s="35">
        <v>0</v>
      </c>
      <c r="BV8" s="35">
        <v>1</v>
      </c>
      <c r="BW8" s="35">
        <v>0</v>
      </c>
      <c r="BX8" s="35">
        <v>0</v>
      </c>
      <c r="BY8" s="35">
        <v>0</v>
      </c>
      <c r="BZ8" s="35">
        <v>0</v>
      </c>
      <c r="CA8" s="35">
        <v>0</v>
      </c>
      <c r="CB8" s="35">
        <v>0</v>
      </c>
      <c r="CC8" s="35">
        <v>0</v>
      </c>
      <c r="CD8" s="35">
        <v>0</v>
      </c>
      <c r="CE8" s="35">
        <v>0</v>
      </c>
      <c r="CF8" s="35">
        <v>0</v>
      </c>
      <c r="CG8" s="35">
        <v>0</v>
      </c>
      <c r="CH8" s="35">
        <v>0</v>
      </c>
      <c r="CI8" s="35">
        <v>0.4</v>
      </c>
      <c r="CJ8" s="35">
        <v>0</v>
      </c>
      <c r="CK8" s="35"/>
      <c r="CL8" s="35">
        <v>1</v>
      </c>
      <c r="CM8" s="35" t="s">
        <v>252</v>
      </c>
      <c r="CN8" s="35" t="s">
        <v>253</v>
      </c>
    </row>
    <row r="9" spans="1:92" x14ac:dyDescent="0.25">
      <c r="A9" s="34" t="s">
        <v>148</v>
      </c>
      <c r="B9" s="35" t="s">
        <v>149</v>
      </c>
      <c r="C9" s="35" t="s">
        <v>54</v>
      </c>
      <c r="D9" s="37" t="s">
        <v>150</v>
      </c>
      <c r="E9" s="35" t="s">
        <v>55</v>
      </c>
      <c r="F9" s="35">
        <v>40002</v>
      </c>
      <c r="G9" s="35" t="s">
        <v>151</v>
      </c>
      <c r="H9" s="35" t="s">
        <v>152</v>
      </c>
      <c r="I9" s="35" t="s">
        <v>241</v>
      </c>
      <c r="J9" s="35" t="s">
        <v>254</v>
      </c>
      <c r="K9" s="35">
        <v>475657525</v>
      </c>
      <c r="L9" s="35" t="s">
        <v>255</v>
      </c>
      <c r="M9" s="35" t="s">
        <v>256</v>
      </c>
      <c r="N9" s="35">
        <v>475657558</v>
      </c>
      <c r="O9" s="35" t="s">
        <v>257</v>
      </c>
      <c r="P9" s="35">
        <v>4</v>
      </c>
      <c r="Q9" s="35">
        <v>1</v>
      </c>
      <c r="R9" s="49">
        <f t="shared" si="0"/>
        <v>5</v>
      </c>
      <c r="S9" s="35">
        <v>0.5</v>
      </c>
      <c r="T9" s="35">
        <v>0.2</v>
      </c>
      <c r="U9" s="35">
        <v>0</v>
      </c>
      <c r="V9" s="35">
        <v>0</v>
      </c>
      <c r="W9" s="35">
        <v>4</v>
      </c>
      <c r="X9" s="35">
        <v>1</v>
      </c>
      <c r="Y9" s="35">
        <v>0</v>
      </c>
      <c r="Z9" s="35">
        <v>3</v>
      </c>
      <c r="AA9" s="35"/>
      <c r="AB9" s="35">
        <v>1</v>
      </c>
      <c r="AC9" s="35">
        <v>1</v>
      </c>
      <c r="AD9" s="35">
        <v>2</v>
      </c>
      <c r="AE9" s="35">
        <v>0</v>
      </c>
      <c r="AF9" s="35">
        <v>0</v>
      </c>
      <c r="AG9" s="35">
        <v>0</v>
      </c>
      <c r="AH9" s="35">
        <v>0</v>
      </c>
      <c r="AI9" s="35">
        <v>2</v>
      </c>
      <c r="AJ9" s="35">
        <v>1</v>
      </c>
      <c r="AK9" s="35">
        <v>1</v>
      </c>
      <c r="AL9" s="35">
        <v>0</v>
      </c>
      <c r="AM9" s="35">
        <v>1</v>
      </c>
      <c r="AN9" s="35">
        <v>0</v>
      </c>
      <c r="AO9" s="35">
        <v>1</v>
      </c>
      <c r="AP9" s="35">
        <v>0</v>
      </c>
      <c r="AQ9" s="35">
        <v>0</v>
      </c>
      <c r="AR9" s="35">
        <v>0</v>
      </c>
      <c r="AS9" s="35">
        <v>150</v>
      </c>
      <c r="AT9" s="35">
        <v>0</v>
      </c>
      <c r="AU9" s="35">
        <v>0</v>
      </c>
      <c r="AV9" s="35">
        <v>0</v>
      </c>
      <c r="AW9" s="35">
        <v>2</v>
      </c>
      <c r="AX9" s="35">
        <v>0</v>
      </c>
      <c r="AY9" s="35">
        <v>5</v>
      </c>
      <c r="AZ9" s="35">
        <v>0</v>
      </c>
      <c r="BA9" s="35">
        <v>0</v>
      </c>
      <c r="BB9" s="35">
        <v>1</v>
      </c>
      <c r="BC9" s="35">
        <v>1</v>
      </c>
      <c r="BD9" s="35">
        <v>0</v>
      </c>
      <c r="BE9" s="35">
        <v>0</v>
      </c>
      <c r="BF9" s="35">
        <v>0</v>
      </c>
      <c r="BG9" s="35">
        <v>0</v>
      </c>
      <c r="BH9" s="35">
        <v>0</v>
      </c>
      <c r="BI9" s="35">
        <v>0</v>
      </c>
      <c r="BJ9" s="35">
        <v>0</v>
      </c>
      <c r="BK9" s="35">
        <v>0</v>
      </c>
      <c r="BL9" s="35">
        <v>0</v>
      </c>
      <c r="BM9" s="35">
        <v>4</v>
      </c>
      <c r="BN9" s="35">
        <v>0</v>
      </c>
      <c r="BO9" s="35">
        <v>0</v>
      </c>
      <c r="BP9" s="35">
        <v>2</v>
      </c>
      <c r="BQ9" s="35">
        <v>0</v>
      </c>
      <c r="BR9" s="35">
        <v>0</v>
      </c>
      <c r="BS9" s="35">
        <v>0</v>
      </c>
      <c r="BT9" s="35">
        <v>0</v>
      </c>
      <c r="BU9" s="35">
        <v>0</v>
      </c>
      <c r="BV9" s="35">
        <v>3</v>
      </c>
      <c r="BW9" s="35">
        <v>0</v>
      </c>
      <c r="BX9" s="35">
        <v>0</v>
      </c>
      <c r="BY9" s="35">
        <v>0</v>
      </c>
      <c r="BZ9" s="35">
        <v>0</v>
      </c>
      <c r="CA9" s="35">
        <v>0</v>
      </c>
      <c r="CB9" s="35">
        <v>0</v>
      </c>
      <c r="CC9" s="35">
        <v>0</v>
      </c>
      <c r="CD9" s="35">
        <v>0</v>
      </c>
      <c r="CE9" s="35">
        <v>0</v>
      </c>
      <c r="CF9" s="35">
        <v>0</v>
      </c>
      <c r="CG9" s="35">
        <v>0</v>
      </c>
      <c r="CH9" s="35">
        <v>0</v>
      </c>
      <c r="CI9" s="35">
        <v>100</v>
      </c>
      <c r="CJ9" s="35">
        <v>1</v>
      </c>
      <c r="CK9" s="35" t="s">
        <v>258</v>
      </c>
      <c r="CL9" s="35">
        <v>1</v>
      </c>
      <c r="CM9" s="35"/>
      <c r="CN9" s="35"/>
    </row>
    <row r="10" spans="1:92" ht="25.5" x14ac:dyDescent="0.25">
      <c r="A10" s="34" t="s">
        <v>153</v>
      </c>
      <c r="B10" s="35" t="s">
        <v>154</v>
      </c>
      <c r="C10" s="35" t="s">
        <v>155</v>
      </c>
      <c r="D10" s="37" t="s">
        <v>156</v>
      </c>
      <c r="E10" s="35" t="s">
        <v>45</v>
      </c>
      <c r="F10" s="35">
        <v>46180</v>
      </c>
      <c r="G10" s="35" t="s">
        <v>157</v>
      </c>
      <c r="H10" s="35" t="s">
        <v>158</v>
      </c>
      <c r="I10" s="38" t="s">
        <v>259</v>
      </c>
      <c r="J10" s="35" t="s">
        <v>260</v>
      </c>
      <c r="K10" s="35">
        <v>485226896</v>
      </c>
      <c r="L10" s="35" t="s">
        <v>261</v>
      </c>
      <c r="M10" s="35" t="s">
        <v>262</v>
      </c>
      <c r="N10" s="35">
        <v>485226610</v>
      </c>
      <c r="O10" s="35" t="s">
        <v>263</v>
      </c>
      <c r="P10" s="35">
        <v>4</v>
      </c>
      <c r="Q10" s="35">
        <v>6</v>
      </c>
      <c r="R10" s="49">
        <f t="shared" si="0"/>
        <v>10</v>
      </c>
      <c r="S10" s="35">
        <v>0.3</v>
      </c>
      <c r="T10" s="35">
        <v>0.3</v>
      </c>
      <c r="U10" s="35">
        <v>0.05</v>
      </c>
      <c r="V10" s="35">
        <v>0.05</v>
      </c>
      <c r="W10" s="35">
        <v>4</v>
      </c>
      <c r="X10" s="35">
        <v>0</v>
      </c>
      <c r="Y10" s="35">
        <v>0</v>
      </c>
      <c r="Z10" s="35">
        <v>4</v>
      </c>
      <c r="AA10" s="35"/>
      <c r="AB10" s="35">
        <v>1</v>
      </c>
      <c r="AC10" s="35">
        <v>2</v>
      </c>
      <c r="AD10" s="35">
        <v>1</v>
      </c>
      <c r="AE10" s="35">
        <v>0</v>
      </c>
      <c r="AF10" s="35">
        <v>0</v>
      </c>
      <c r="AG10" s="35">
        <v>0</v>
      </c>
      <c r="AH10" s="35">
        <v>1</v>
      </c>
      <c r="AI10" s="35">
        <v>2</v>
      </c>
      <c r="AJ10" s="35">
        <v>1</v>
      </c>
      <c r="AK10" s="35">
        <v>0</v>
      </c>
      <c r="AL10" s="35">
        <v>0</v>
      </c>
      <c r="AM10" s="35">
        <v>1</v>
      </c>
      <c r="AN10" s="35">
        <v>1</v>
      </c>
      <c r="AO10" s="35">
        <v>1</v>
      </c>
      <c r="AP10" s="35">
        <v>1</v>
      </c>
      <c r="AQ10" s="35">
        <v>1</v>
      </c>
      <c r="AR10" s="35">
        <v>0</v>
      </c>
      <c r="AS10" s="35">
        <v>50</v>
      </c>
      <c r="AT10" s="35">
        <v>0</v>
      </c>
      <c r="AU10" s="35">
        <v>0</v>
      </c>
      <c r="AV10" s="35">
        <v>0</v>
      </c>
      <c r="AW10" s="35">
        <v>0</v>
      </c>
      <c r="AX10" s="35">
        <v>0</v>
      </c>
      <c r="AY10" s="35">
        <v>1</v>
      </c>
      <c r="AZ10" s="35">
        <v>0</v>
      </c>
      <c r="BA10" s="35">
        <v>3</v>
      </c>
      <c r="BB10" s="35">
        <v>1</v>
      </c>
      <c r="BC10" s="35">
        <v>0</v>
      </c>
      <c r="BD10" s="35">
        <v>0</v>
      </c>
      <c r="BE10" s="35">
        <v>0</v>
      </c>
      <c r="BF10" s="35">
        <v>0</v>
      </c>
      <c r="BG10" s="35">
        <v>0</v>
      </c>
      <c r="BH10" s="35">
        <v>0</v>
      </c>
      <c r="BI10" s="35">
        <v>0</v>
      </c>
      <c r="BJ10" s="35">
        <v>0</v>
      </c>
      <c r="BK10" s="35">
        <v>0</v>
      </c>
      <c r="BL10" s="35">
        <v>0</v>
      </c>
      <c r="BM10" s="35">
        <v>0</v>
      </c>
      <c r="BN10" s="35">
        <v>0</v>
      </c>
      <c r="BO10" s="35">
        <v>0</v>
      </c>
      <c r="BP10" s="35">
        <v>0</v>
      </c>
      <c r="BQ10" s="35">
        <v>0</v>
      </c>
      <c r="BR10" s="35">
        <v>0</v>
      </c>
      <c r="BS10" s="35">
        <v>0</v>
      </c>
      <c r="BT10" s="35">
        <v>0</v>
      </c>
      <c r="BU10" s="35">
        <v>0</v>
      </c>
      <c r="BV10" s="35">
        <v>2</v>
      </c>
      <c r="BW10" s="35">
        <v>0</v>
      </c>
      <c r="BX10" s="35">
        <v>0</v>
      </c>
      <c r="BY10" s="35">
        <v>0</v>
      </c>
      <c r="BZ10" s="35">
        <v>0</v>
      </c>
      <c r="CA10" s="35">
        <v>0</v>
      </c>
      <c r="CB10" s="35">
        <v>0</v>
      </c>
      <c r="CC10" s="35">
        <v>0</v>
      </c>
      <c r="CD10" s="35">
        <v>0</v>
      </c>
      <c r="CE10" s="35">
        <v>0</v>
      </c>
      <c r="CF10" s="35">
        <v>2</v>
      </c>
      <c r="CG10" s="35">
        <v>0</v>
      </c>
      <c r="CH10" s="35">
        <v>0</v>
      </c>
      <c r="CI10" s="35">
        <v>5</v>
      </c>
      <c r="CJ10" s="35">
        <v>1</v>
      </c>
      <c r="CK10" s="35" t="s">
        <v>264</v>
      </c>
      <c r="CL10" s="35">
        <v>2</v>
      </c>
      <c r="CM10" s="35"/>
      <c r="CN10" s="35" t="s">
        <v>265</v>
      </c>
    </row>
    <row r="11" spans="1:92" ht="25.5" x14ac:dyDescent="0.25">
      <c r="A11" s="34" t="s">
        <v>159</v>
      </c>
      <c r="B11" s="35" t="s">
        <v>160</v>
      </c>
      <c r="C11" s="35" t="s">
        <v>161</v>
      </c>
      <c r="D11" s="37" t="s">
        <v>162</v>
      </c>
      <c r="E11" s="35" t="s">
        <v>163</v>
      </c>
      <c r="F11" s="35">
        <v>50003</v>
      </c>
      <c r="G11" s="35" t="s">
        <v>164</v>
      </c>
      <c r="H11" s="35" t="s">
        <v>165</v>
      </c>
      <c r="I11" s="38" t="s">
        <v>266</v>
      </c>
      <c r="J11" s="35" t="s">
        <v>267</v>
      </c>
      <c r="K11" s="35">
        <v>495817646</v>
      </c>
      <c r="L11" s="35" t="s">
        <v>268</v>
      </c>
      <c r="M11" s="35" t="s">
        <v>269</v>
      </c>
      <c r="N11" s="35">
        <v>495817650</v>
      </c>
      <c r="O11" s="35" t="s">
        <v>270</v>
      </c>
      <c r="P11" s="35">
        <v>5</v>
      </c>
      <c r="Q11" s="35">
        <v>0</v>
      </c>
      <c r="R11" s="49">
        <f t="shared" si="0"/>
        <v>5</v>
      </c>
      <c r="S11" s="35">
        <v>5</v>
      </c>
      <c r="T11" s="35">
        <v>5</v>
      </c>
      <c r="U11" s="35">
        <v>0</v>
      </c>
      <c r="V11" s="35">
        <v>0</v>
      </c>
      <c r="W11" s="35">
        <v>1</v>
      </c>
      <c r="X11" s="35">
        <v>0</v>
      </c>
      <c r="Y11" s="35">
        <v>0</v>
      </c>
      <c r="Z11" s="35">
        <v>1</v>
      </c>
      <c r="AA11" s="35"/>
      <c r="AB11" s="35">
        <v>0</v>
      </c>
      <c r="AC11" s="35">
        <v>0</v>
      </c>
      <c r="AD11" s="35">
        <v>1</v>
      </c>
      <c r="AE11" s="35">
        <v>0</v>
      </c>
      <c r="AF11" s="35">
        <v>0</v>
      </c>
      <c r="AG11" s="35">
        <v>0</v>
      </c>
      <c r="AH11" s="35">
        <v>0</v>
      </c>
      <c r="AI11" s="35">
        <v>1</v>
      </c>
      <c r="AJ11" s="35">
        <v>0</v>
      </c>
      <c r="AK11" s="35">
        <v>0</v>
      </c>
      <c r="AL11" s="35">
        <v>0</v>
      </c>
      <c r="AM11" s="35">
        <v>1</v>
      </c>
      <c r="AN11" s="35">
        <v>1</v>
      </c>
      <c r="AO11" s="35">
        <v>1</v>
      </c>
      <c r="AP11" s="35">
        <v>1</v>
      </c>
      <c r="AQ11" s="35">
        <v>0</v>
      </c>
      <c r="AR11" s="35">
        <v>0</v>
      </c>
      <c r="AS11" s="35">
        <v>162</v>
      </c>
      <c r="AT11" s="35">
        <v>0</v>
      </c>
      <c r="AU11" s="35">
        <v>0</v>
      </c>
      <c r="AV11" s="35">
        <v>0</v>
      </c>
      <c r="AW11" s="35">
        <v>0</v>
      </c>
      <c r="AX11" s="35">
        <v>1</v>
      </c>
      <c r="AY11" s="35">
        <v>1</v>
      </c>
      <c r="AZ11" s="35">
        <v>0</v>
      </c>
      <c r="BA11" s="35">
        <v>0</v>
      </c>
      <c r="BB11" s="35">
        <v>1</v>
      </c>
      <c r="BC11" s="35">
        <v>0</v>
      </c>
      <c r="BD11" s="35">
        <v>0</v>
      </c>
      <c r="BE11" s="35">
        <v>0</v>
      </c>
      <c r="BF11" s="35">
        <v>0</v>
      </c>
      <c r="BG11" s="35">
        <v>0</v>
      </c>
      <c r="BH11" s="35">
        <v>0</v>
      </c>
      <c r="BI11" s="35">
        <v>0</v>
      </c>
      <c r="BJ11" s="35">
        <v>0</v>
      </c>
      <c r="BK11" s="35">
        <v>0</v>
      </c>
      <c r="BL11" s="35">
        <v>0</v>
      </c>
      <c r="BM11" s="35">
        <v>0</v>
      </c>
      <c r="BN11" s="35">
        <v>0</v>
      </c>
      <c r="BO11" s="35">
        <v>0</v>
      </c>
      <c r="BP11" s="35">
        <v>0</v>
      </c>
      <c r="BQ11" s="35">
        <v>0</v>
      </c>
      <c r="BR11" s="35">
        <v>0</v>
      </c>
      <c r="BS11" s="35">
        <v>0</v>
      </c>
      <c r="BT11" s="35">
        <v>0</v>
      </c>
      <c r="BU11" s="35">
        <v>0</v>
      </c>
      <c r="BV11" s="35">
        <v>5</v>
      </c>
      <c r="BW11" s="35">
        <v>0</v>
      </c>
      <c r="BX11" s="35">
        <v>0</v>
      </c>
      <c r="BY11" s="35">
        <v>0</v>
      </c>
      <c r="BZ11" s="35">
        <v>0</v>
      </c>
      <c r="CA11" s="35"/>
      <c r="CB11" s="35"/>
      <c r="CC11" s="35"/>
      <c r="CD11" s="35"/>
      <c r="CE11" s="35"/>
      <c r="CF11" s="35">
        <v>0</v>
      </c>
      <c r="CG11" s="35">
        <v>0</v>
      </c>
      <c r="CH11" s="35">
        <v>0</v>
      </c>
      <c r="CI11" s="35">
        <v>85</v>
      </c>
      <c r="CJ11" s="35">
        <v>1</v>
      </c>
      <c r="CK11" s="35" t="s">
        <v>271</v>
      </c>
      <c r="CL11" s="35">
        <v>2</v>
      </c>
      <c r="CM11" s="35" t="s">
        <v>272</v>
      </c>
      <c r="CN11" s="35" t="s">
        <v>273</v>
      </c>
    </row>
    <row r="12" spans="1:92" ht="38.25" x14ac:dyDescent="0.25">
      <c r="A12" s="34" t="s">
        <v>166</v>
      </c>
      <c r="B12" s="35" t="s">
        <v>167</v>
      </c>
      <c r="C12" s="35" t="s">
        <v>53</v>
      </c>
      <c r="D12" s="37">
        <v>125</v>
      </c>
      <c r="E12" s="35" t="s">
        <v>50</v>
      </c>
      <c r="F12" s="35">
        <v>53211</v>
      </c>
      <c r="G12" s="35" t="s">
        <v>168</v>
      </c>
      <c r="H12" s="35" t="s">
        <v>169</v>
      </c>
      <c r="I12" s="38" t="s">
        <v>274</v>
      </c>
      <c r="J12" s="35" t="s">
        <v>275</v>
      </c>
      <c r="K12" s="35">
        <v>724496010</v>
      </c>
      <c r="L12" s="35" t="s">
        <v>276</v>
      </c>
      <c r="M12" s="35" t="s">
        <v>277</v>
      </c>
      <c r="N12" s="35">
        <v>466026171</v>
      </c>
      <c r="O12" s="35" t="s">
        <v>278</v>
      </c>
      <c r="P12" s="35">
        <v>1</v>
      </c>
      <c r="Q12" s="35">
        <v>6</v>
      </c>
      <c r="R12" s="49">
        <f t="shared" si="0"/>
        <v>7</v>
      </c>
      <c r="S12" s="35">
        <v>1</v>
      </c>
      <c r="T12" s="35">
        <v>1</v>
      </c>
      <c r="U12" s="35">
        <v>6</v>
      </c>
      <c r="V12" s="35">
        <v>6</v>
      </c>
      <c r="W12" s="35">
        <v>1</v>
      </c>
      <c r="X12" s="35"/>
      <c r="Y12" s="35"/>
      <c r="Z12" s="35">
        <v>1</v>
      </c>
      <c r="AA12" s="35"/>
      <c r="AB12" s="35">
        <v>1</v>
      </c>
      <c r="AC12" s="35"/>
      <c r="AD12" s="35"/>
      <c r="AE12" s="35"/>
      <c r="AF12" s="35"/>
      <c r="AG12" s="35"/>
      <c r="AH12" s="35"/>
      <c r="AI12" s="35">
        <v>1</v>
      </c>
      <c r="AJ12" s="35"/>
      <c r="AK12" s="35"/>
      <c r="AL12" s="35">
        <v>0</v>
      </c>
      <c r="AM12" s="35">
        <v>1</v>
      </c>
      <c r="AN12" s="35">
        <v>1</v>
      </c>
      <c r="AO12" s="35">
        <v>1</v>
      </c>
      <c r="AP12" s="35">
        <v>1</v>
      </c>
      <c r="AQ12" s="35">
        <v>0</v>
      </c>
      <c r="AR12" s="35">
        <v>0</v>
      </c>
      <c r="AS12" s="35">
        <v>12</v>
      </c>
      <c r="AT12" s="35">
        <v>2</v>
      </c>
      <c r="AU12" s="35">
        <v>3</v>
      </c>
      <c r="AV12" s="35">
        <v>2</v>
      </c>
      <c r="AW12" s="35">
        <v>2</v>
      </c>
      <c r="AX12" s="35">
        <v>0</v>
      </c>
      <c r="AY12" s="35">
        <v>5</v>
      </c>
      <c r="AZ12" s="35">
        <v>0</v>
      </c>
      <c r="BA12" s="35">
        <v>2</v>
      </c>
      <c r="BB12" s="35">
        <v>0</v>
      </c>
      <c r="BC12" s="35">
        <v>0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0</v>
      </c>
      <c r="BK12" s="35">
        <v>0</v>
      </c>
      <c r="BL12" s="35">
        <v>0</v>
      </c>
      <c r="BM12" s="35">
        <v>0</v>
      </c>
      <c r="BN12" s="35">
        <v>0</v>
      </c>
      <c r="BO12" s="35">
        <v>0</v>
      </c>
      <c r="BP12" s="35">
        <v>0</v>
      </c>
      <c r="BQ12" s="35">
        <v>0</v>
      </c>
      <c r="BR12" s="35">
        <v>1</v>
      </c>
      <c r="BS12" s="35">
        <v>0</v>
      </c>
      <c r="BT12" s="35">
        <v>0</v>
      </c>
      <c r="BU12" s="35">
        <v>0</v>
      </c>
      <c r="BV12" s="35">
        <v>2</v>
      </c>
      <c r="BW12" s="35">
        <v>0</v>
      </c>
      <c r="BX12" s="35">
        <v>0</v>
      </c>
      <c r="BY12" s="35">
        <v>0</v>
      </c>
      <c r="BZ12" s="35">
        <v>0</v>
      </c>
      <c r="CA12" s="35">
        <v>0</v>
      </c>
      <c r="CB12" s="35">
        <v>0</v>
      </c>
      <c r="CC12" s="35">
        <v>0</v>
      </c>
      <c r="CD12" s="35">
        <v>0</v>
      </c>
      <c r="CE12" s="35">
        <v>0</v>
      </c>
      <c r="CF12" s="35">
        <v>0</v>
      </c>
      <c r="CG12" s="35">
        <v>0</v>
      </c>
      <c r="CH12" s="35">
        <v>0</v>
      </c>
      <c r="CI12" s="35">
        <v>20</v>
      </c>
      <c r="CJ12" s="35">
        <v>1</v>
      </c>
      <c r="CK12" s="35" t="s">
        <v>279</v>
      </c>
      <c r="CL12" s="35">
        <v>1</v>
      </c>
      <c r="CM12" s="35" t="s">
        <v>240</v>
      </c>
      <c r="CN12" s="35" t="s">
        <v>240</v>
      </c>
    </row>
    <row r="13" spans="1:92" x14ac:dyDescent="0.25">
      <c r="A13" s="34" t="s">
        <v>170</v>
      </c>
      <c r="B13" s="35" t="s">
        <v>280</v>
      </c>
      <c r="C13" s="35" t="s">
        <v>57</v>
      </c>
      <c r="D13" s="37" t="s">
        <v>172</v>
      </c>
      <c r="E13" s="35" t="s">
        <v>56</v>
      </c>
      <c r="F13" s="35">
        <v>58733</v>
      </c>
      <c r="G13" s="35" t="s">
        <v>173</v>
      </c>
      <c r="H13" s="35" t="s">
        <v>174</v>
      </c>
      <c r="I13" s="35"/>
      <c r="J13" s="35"/>
      <c r="K13" s="35"/>
      <c r="L13" s="35"/>
      <c r="M13" s="35"/>
      <c r="N13" s="35"/>
      <c r="O13" s="35"/>
      <c r="P13" s="35">
        <v>2</v>
      </c>
      <c r="Q13" s="35">
        <v>1</v>
      </c>
      <c r="R13" s="49">
        <f t="shared" si="0"/>
        <v>3</v>
      </c>
      <c r="S13" s="35">
        <v>0.05</v>
      </c>
      <c r="T13" s="35">
        <v>0.05</v>
      </c>
      <c r="U13" s="35">
        <v>0</v>
      </c>
      <c r="V13" s="35">
        <v>0</v>
      </c>
      <c r="W13" s="35">
        <v>2</v>
      </c>
      <c r="X13" s="35">
        <v>0</v>
      </c>
      <c r="Y13" s="35">
        <v>0</v>
      </c>
      <c r="Z13" s="35">
        <v>2</v>
      </c>
      <c r="AA13" s="35"/>
      <c r="AB13" s="35">
        <v>2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2</v>
      </c>
      <c r="AJ13" s="35">
        <v>0</v>
      </c>
      <c r="AK13" s="35">
        <v>0</v>
      </c>
      <c r="AL13" s="35">
        <v>0</v>
      </c>
      <c r="AM13" s="35">
        <v>1</v>
      </c>
      <c r="AN13" s="35">
        <v>0</v>
      </c>
      <c r="AO13" s="35">
        <v>1</v>
      </c>
      <c r="AP13" s="35">
        <v>0</v>
      </c>
      <c r="AQ13" s="35">
        <v>1</v>
      </c>
      <c r="AR13" s="35">
        <v>0</v>
      </c>
      <c r="AS13" s="35">
        <v>11</v>
      </c>
      <c r="AT13" s="35">
        <v>2</v>
      </c>
      <c r="AU13" s="35">
        <v>0</v>
      </c>
      <c r="AV13" s="35">
        <v>0</v>
      </c>
      <c r="AW13" s="35">
        <v>0</v>
      </c>
      <c r="AX13" s="35">
        <v>3</v>
      </c>
      <c r="AY13" s="35">
        <v>0</v>
      </c>
      <c r="AZ13" s="35">
        <v>0</v>
      </c>
      <c r="BA13" s="35">
        <v>5</v>
      </c>
      <c r="BB13" s="35">
        <v>0</v>
      </c>
      <c r="BC13" s="35">
        <v>1</v>
      </c>
      <c r="BD13" s="35">
        <v>0</v>
      </c>
      <c r="BE13" s="35">
        <v>0</v>
      </c>
      <c r="BF13" s="35">
        <v>0</v>
      </c>
      <c r="BG13" s="35">
        <v>0</v>
      </c>
      <c r="BH13" s="35">
        <v>0</v>
      </c>
      <c r="BI13" s="35">
        <v>0</v>
      </c>
      <c r="BJ13" s="35">
        <v>0</v>
      </c>
      <c r="BK13" s="35">
        <v>0</v>
      </c>
      <c r="BL13" s="35">
        <v>0</v>
      </c>
      <c r="BM13" s="35">
        <v>1</v>
      </c>
      <c r="BN13" s="35">
        <v>0</v>
      </c>
      <c r="BO13" s="35">
        <v>0</v>
      </c>
      <c r="BP13" s="35">
        <v>1</v>
      </c>
      <c r="BQ13" s="35">
        <v>0</v>
      </c>
      <c r="BR13" s="35">
        <v>0</v>
      </c>
      <c r="BS13" s="35">
        <v>0</v>
      </c>
      <c r="BT13" s="35">
        <v>0</v>
      </c>
      <c r="BU13" s="35">
        <v>0</v>
      </c>
      <c r="BV13" s="35">
        <v>2</v>
      </c>
      <c r="BW13" s="35">
        <v>0</v>
      </c>
      <c r="BX13" s="35">
        <v>0</v>
      </c>
      <c r="BY13" s="35">
        <v>0</v>
      </c>
      <c r="BZ13" s="35">
        <v>0</v>
      </c>
      <c r="CA13" s="35">
        <v>0</v>
      </c>
      <c r="CB13" s="35">
        <v>0</v>
      </c>
      <c r="CC13" s="35">
        <v>0</v>
      </c>
      <c r="CD13" s="35">
        <v>0</v>
      </c>
      <c r="CE13" s="35">
        <v>0</v>
      </c>
      <c r="CF13" s="35">
        <v>0</v>
      </c>
      <c r="CG13" s="35">
        <v>0</v>
      </c>
      <c r="CH13" s="35">
        <v>0</v>
      </c>
      <c r="CI13" s="35">
        <v>100</v>
      </c>
      <c r="CJ13" s="35">
        <v>1</v>
      </c>
      <c r="CK13" s="35" t="s">
        <v>281</v>
      </c>
      <c r="CL13" s="35">
        <v>3</v>
      </c>
      <c r="CM13" s="35"/>
      <c r="CN13" s="35"/>
    </row>
    <row r="14" spans="1:92" ht="38.25" x14ac:dyDescent="0.25">
      <c r="A14" s="34" t="s">
        <v>175</v>
      </c>
      <c r="B14" s="35" t="s">
        <v>176</v>
      </c>
      <c r="C14" s="35" t="s">
        <v>282</v>
      </c>
      <c r="D14" s="39" t="s">
        <v>177</v>
      </c>
      <c r="E14" s="35" t="s">
        <v>41</v>
      </c>
      <c r="F14" s="35">
        <v>60182</v>
      </c>
      <c r="G14" s="35" t="s">
        <v>178</v>
      </c>
      <c r="H14" s="35" t="s">
        <v>179</v>
      </c>
      <c r="I14" s="38" t="s">
        <v>259</v>
      </c>
      <c r="J14" s="35" t="s">
        <v>283</v>
      </c>
      <c r="K14" s="35">
        <v>541651358</v>
      </c>
      <c r="L14" s="35" t="s">
        <v>284</v>
      </c>
      <c r="M14" s="35" t="s">
        <v>283</v>
      </c>
      <c r="N14" s="35">
        <v>541651358</v>
      </c>
      <c r="O14" s="35" t="s">
        <v>285</v>
      </c>
      <c r="P14" s="35">
        <v>10</v>
      </c>
      <c r="Q14" s="35">
        <v>0</v>
      </c>
      <c r="R14" s="49">
        <f t="shared" si="0"/>
        <v>10</v>
      </c>
      <c r="S14" s="35">
        <v>2</v>
      </c>
      <c r="T14" s="35">
        <v>1</v>
      </c>
      <c r="U14" s="35">
        <v>0</v>
      </c>
      <c r="V14" s="35">
        <v>0</v>
      </c>
      <c r="W14" s="35">
        <v>10</v>
      </c>
      <c r="X14" s="35">
        <v>1</v>
      </c>
      <c r="Y14" s="35">
        <v>1</v>
      </c>
      <c r="Z14" s="35">
        <v>8</v>
      </c>
      <c r="AA14" s="35">
        <v>0</v>
      </c>
      <c r="AB14" s="35">
        <v>0</v>
      </c>
      <c r="AC14" s="35">
        <v>0</v>
      </c>
      <c r="AD14" s="35">
        <v>10</v>
      </c>
      <c r="AE14" s="35">
        <v>0</v>
      </c>
      <c r="AF14" s="35">
        <v>0</v>
      </c>
      <c r="AG14" s="35">
        <v>0</v>
      </c>
      <c r="AH14" s="35">
        <v>1</v>
      </c>
      <c r="AI14" s="35">
        <v>8</v>
      </c>
      <c r="AJ14" s="35">
        <v>1</v>
      </c>
      <c r="AK14" s="35">
        <v>0</v>
      </c>
      <c r="AL14" s="35">
        <v>0</v>
      </c>
      <c r="AM14" s="35">
        <v>1</v>
      </c>
      <c r="AN14" s="35">
        <v>1</v>
      </c>
      <c r="AO14" s="35">
        <v>1</v>
      </c>
      <c r="AP14" s="35">
        <v>2</v>
      </c>
      <c r="AQ14" s="35">
        <v>0</v>
      </c>
      <c r="AR14" s="35">
        <v>0</v>
      </c>
      <c r="AS14" s="35">
        <v>65</v>
      </c>
      <c r="AT14" s="35">
        <v>0</v>
      </c>
      <c r="AU14" s="35">
        <v>0</v>
      </c>
      <c r="AV14" s="35">
        <v>0</v>
      </c>
      <c r="AW14" s="35">
        <v>3</v>
      </c>
      <c r="AX14" s="35">
        <v>0</v>
      </c>
      <c r="AY14" s="35">
        <v>35</v>
      </c>
      <c r="AZ14" s="35">
        <v>0</v>
      </c>
      <c r="BA14" s="35">
        <v>54</v>
      </c>
      <c r="BB14" s="35">
        <v>0</v>
      </c>
      <c r="BC14" s="35">
        <v>12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5">
        <v>0</v>
      </c>
      <c r="BL14" s="35">
        <v>0</v>
      </c>
      <c r="BM14" s="35">
        <v>2</v>
      </c>
      <c r="BN14" s="35">
        <v>0</v>
      </c>
      <c r="BO14" s="35">
        <v>0</v>
      </c>
      <c r="BP14" s="35">
        <v>0</v>
      </c>
      <c r="BQ14" s="35">
        <v>2</v>
      </c>
      <c r="BR14" s="35">
        <v>0</v>
      </c>
      <c r="BS14" s="35">
        <v>0</v>
      </c>
      <c r="BT14" s="35">
        <v>0</v>
      </c>
      <c r="BU14" s="35">
        <v>0</v>
      </c>
      <c r="BV14" s="35">
        <v>2</v>
      </c>
      <c r="BW14" s="35">
        <v>0</v>
      </c>
      <c r="BX14" s="35">
        <v>0</v>
      </c>
      <c r="BY14" s="35">
        <v>0</v>
      </c>
      <c r="BZ14" s="35">
        <v>0</v>
      </c>
      <c r="CA14" s="35">
        <v>0</v>
      </c>
      <c r="CB14" s="35">
        <v>0</v>
      </c>
      <c r="CC14" s="35">
        <v>0</v>
      </c>
      <c r="CD14" s="35">
        <v>0</v>
      </c>
      <c r="CE14" s="35">
        <v>0</v>
      </c>
      <c r="CF14" s="35">
        <v>1</v>
      </c>
      <c r="CG14" s="35">
        <v>0</v>
      </c>
      <c r="CH14" s="35">
        <v>0</v>
      </c>
      <c r="CI14" s="35">
        <v>25</v>
      </c>
      <c r="CJ14" s="35">
        <v>1</v>
      </c>
      <c r="CK14" s="35" t="s">
        <v>286</v>
      </c>
      <c r="CL14" s="37" t="s">
        <v>287</v>
      </c>
      <c r="CM14" s="35"/>
      <c r="CN14" s="35" t="s">
        <v>288</v>
      </c>
    </row>
    <row r="15" spans="1:92" ht="38.25" x14ac:dyDescent="0.25">
      <c r="A15" s="34" t="s">
        <v>180</v>
      </c>
      <c r="B15" s="35" t="s">
        <v>181</v>
      </c>
      <c r="C15" s="35" t="s">
        <v>182</v>
      </c>
      <c r="D15" s="37" t="s">
        <v>183</v>
      </c>
      <c r="E15" s="35" t="s">
        <v>46</v>
      </c>
      <c r="F15" s="35">
        <v>77911</v>
      </c>
      <c r="G15" s="35" t="s">
        <v>184</v>
      </c>
      <c r="H15" s="35" t="s">
        <v>185</v>
      </c>
      <c r="I15" s="35" t="s">
        <v>289</v>
      </c>
      <c r="J15" s="35" t="s">
        <v>290</v>
      </c>
      <c r="K15" s="35">
        <v>585508302</v>
      </c>
      <c r="L15" s="35" t="s">
        <v>291</v>
      </c>
      <c r="M15" s="35" t="s">
        <v>292</v>
      </c>
      <c r="N15" s="35">
        <v>585508308</v>
      </c>
      <c r="O15" s="35" t="s">
        <v>293</v>
      </c>
      <c r="P15" s="35">
        <v>3</v>
      </c>
      <c r="Q15" s="35">
        <v>0</v>
      </c>
      <c r="R15" s="49">
        <f t="shared" si="0"/>
        <v>3</v>
      </c>
      <c r="S15" s="35">
        <v>3</v>
      </c>
      <c r="T15" s="35">
        <v>2</v>
      </c>
      <c r="U15" s="35">
        <v>0</v>
      </c>
      <c r="V15" s="35">
        <v>0</v>
      </c>
      <c r="W15" s="35">
        <v>2</v>
      </c>
      <c r="X15" s="35">
        <v>0</v>
      </c>
      <c r="Y15" s="35">
        <v>0</v>
      </c>
      <c r="Z15" s="35">
        <v>3</v>
      </c>
      <c r="AA15" s="35"/>
      <c r="AB15" s="35">
        <v>0</v>
      </c>
      <c r="AC15" s="35">
        <v>1</v>
      </c>
      <c r="AD15" s="35">
        <v>2</v>
      </c>
      <c r="AE15" s="35">
        <v>0</v>
      </c>
      <c r="AF15" s="35">
        <v>0</v>
      </c>
      <c r="AG15" s="35">
        <v>0</v>
      </c>
      <c r="AH15" s="35">
        <v>0</v>
      </c>
      <c r="AI15" s="35">
        <v>2</v>
      </c>
      <c r="AJ15" s="35">
        <v>0</v>
      </c>
      <c r="AK15" s="35">
        <v>1</v>
      </c>
      <c r="AL15" s="35">
        <v>0</v>
      </c>
      <c r="AM15" s="35">
        <v>1</v>
      </c>
      <c r="AN15" s="35">
        <v>0</v>
      </c>
      <c r="AO15" s="35">
        <v>1</v>
      </c>
      <c r="AP15" s="35">
        <v>1</v>
      </c>
      <c r="AQ15" s="35">
        <v>0</v>
      </c>
      <c r="AR15" s="35">
        <v>0</v>
      </c>
      <c r="AS15" s="35">
        <v>67</v>
      </c>
      <c r="AT15" s="35">
        <v>0</v>
      </c>
      <c r="AU15" s="35">
        <v>0</v>
      </c>
      <c r="AV15" s="35">
        <v>0</v>
      </c>
      <c r="AW15" s="35">
        <v>0</v>
      </c>
      <c r="AX15" s="35">
        <v>0</v>
      </c>
      <c r="AY15" s="35">
        <v>2</v>
      </c>
      <c r="AZ15" s="35">
        <v>0</v>
      </c>
      <c r="BA15" s="35">
        <v>3</v>
      </c>
      <c r="BB15" s="35">
        <v>1</v>
      </c>
      <c r="BC15" s="35">
        <v>0</v>
      </c>
      <c r="BD15" s="35">
        <v>0</v>
      </c>
      <c r="BE15" s="35">
        <v>0</v>
      </c>
      <c r="BF15" s="35">
        <v>0</v>
      </c>
      <c r="BG15" s="35">
        <v>2</v>
      </c>
      <c r="BH15" s="35">
        <v>0</v>
      </c>
      <c r="BI15" s="35">
        <v>0</v>
      </c>
      <c r="BJ15" s="35">
        <v>0</v>
      </c>
      <c r="BK15" s="35">
        <v>1</v>
      </c>
      <c r="BL15" s="35">
        <v>0</v>
      </c>
      <c r="BM15" s="35">
        <v>0</v>
      </c>
      <c r="BN15" s="35">
        <v>0</v>
      </c>
      <c r="BO15" s="35">
        <v>0</v>
      </c>
      <c r="BP15" s="35">
        <v>0</v>
      </c>
      <c r="BQ15" s="35">
        <v>0</v>
      </c>
      <c r="BR15" s="35">
        <v>0</v>
      </c>
      <c r="BS15" s="35">
        <v>0</v>
      </c>
      <c r="BT15" s="35">
        <v>0</v>
      </c>
      <c r="BU15" s="35">
        <v>0</v>
      </c>
      <c r="BV15" s="35">
        <v>4</v>
      </c>
      <c r="BW15" s="35">
        <v>0</v>
      </c>
      <c r="BX15" s="35">
        <v>0</v>
      </c>
      <c r="BY15" s="35">
        <v>0</v>
      </c>
      <c r="BZ15" s="35">
        <v>0</v>
      </c>
      <c r="CA15" s="35">
        <v>0</v>
      </c>
      <c r="CB15" s="35">
        <v>0</v>
      </c>
      <c r="CC15" s="35">
        <v>0</v>
      </c>
      <c r="CD15" s="35">
        <v>0</v>
      </c>
      <c r="CE15" s="35">
        <v>0</v>
      </c>
      <c r="CF15" s="35">
        <v>0</v>
      </c>
      <c r="CG15" s="35">
        <v>0</v>
      </c>
      <c r="CH15" s="35">
        <v>0</v>
      </c>
      <c r="CI15" s="35">
        <v>20</v>
      </c>
      <c r="CJ15" s="35">
        <v>1</v>
      </c>
      <c r="CK15" s="35" t="s">
        <v>294</v>
      </c>
      <c r="CL15" s="35">
        <v>1</v>
      </c>
      <c r="CM15" s="35"/>
      <c r="CN15" s="35"/>
    </row>
    <row r="16" spans="1:92" ht="25.5" x14ac:dyDescent="0.25">
      <c r="A16" s="34" t="s">
        <v>186</v>
      </c>
      <c r="B16" s="35" t="s">
        <v>187</v>
      </c>
      <c r="C16" s="35" t="s">
        <v>188</v>
      </c>
      <c r="D16" s="37">
        <v>21</v>
      </c>
      <c r="E16" s="35" t="s">
        <v>58</v>
      </c>
      <c r="F16" s="35">
        <v>76190</v>
      </c>
      <c r="G16" s="35" t="s">
        <v>189</v>
      </c>
      <c r="H16" s="35" t="s">
        <v>190</v>
      </c>
      <c r="I16" s="38" t="s">
        <v>266</v>
      </c>
      <c r="J16" s="35" t="s">
        <v>295</v>
      </c>
      <c r="K16" s="35">
        <v>577043500</v>
      </c>
      <c r="L16" s="35" t="s">
        <v>296</v>
      </c>
      <c r="M16" s="35" t="s">
        <v>297</v>
      </c>
      <c r="N16" s="35">
        <v>577043506</v>
      </c>
      <c r="O16" s="35" t="s">
        <v>298</v>
      </c>
      <c r="P16" s="35">
        <v>2</v>
      </c>
      <c r="Q16" s="35">
        <v>2</v>
      </c>
      <c r="R16" s="49">
        <f t="shared" si="0"/>
        <v>4</v>
      </c>
      <c r="S16" s="35">
        <v>2</v>
      </c>
      <c r="T16" s="35">
        <v>2</v>
      </c>
      <c r="U16" s="35">
        <v>2</v>
      </c>
      <c r="V16" s="35">
        <v>2</v>
      </c>
      <c r="W16" s="35">
        <v>2</v>
      </c>
      <c r="X16" s="35">
        <v>0</v>
      </c>
      <c r="Y16" s="35">
        <v>0</v>
      </c>
      <c r="Z16" s="35">
        <v>2</v>
      </c>
      <c r="AA16" s="35">
        <v>0</v>
      </c>
      <c r="AB16" s="35">
        <v>0</v>
      </c>
      <c r="AC16" s="35">
        <v>1</v>
      </c>
      <c r="AD16" s="35">
        <v>1</v>
      </c>
      <c r="AE16" s="35">
        <v>0</v>
      </c>
      <c r="AF16" s="35">
        <v>0</v>
      </c>
      <c r="AG16" s="35">
        <v>0</v>
      </c>
      <c r="AH16" s="35">
        <v>0</v>
      </c>
      <c r="AI16" s="35">
        <v>2</v>
      </c>
      <c r="AJ16" s="35">
        <v>0</v>
      </c>
      <c r="AK16" s="35">
        <v>0</v>
      </c>
      <c r="AL16" s="35">
        <v>0</v>
      </c>
      <c r="AM16" s="35">
        <v>1</v>
      </c>
      <c r="AN16" s="35">
        <v>0</v>
      </c>
      <c r="AO16" s="35">
        <v>1</v>
      </c>
      <c r="AP16" s="35">
        <v>1</v>
      </c>
      <c r="AQ16" s="35">
        <v>1</v>
      </c>
      <c r="AR16" s="35">
        <v>0</v>
      </c>
      <c r="AS16" s="35">
        <v>106</v>
      </c>
      <c r="AT16" s="35">
        <v>0</v>
      </c>
      <c r="AU16" s="35">
        <v>1</v>
      </c>
      <c r="AV16" s="35">
        <v>0</v>
      </c>
      <c r="AW16" s="35">
        <v>1</v>
      </c>
      <c r="AX16" s="35">
        <v>0</v>
      </c>
      <c r="AY16" s="35">
        <v>7</v>
      </c>
      <c r="AZ16" s="35">
        <v>1</v>
      </c>
      <c r="BA16" s="35">
        <v>0</v>
      </c>
      <c r="BB16" s="35">
        <v>2</v>
      </c>
      <c r="BC16" s="35">
        <v>0</v>
      </c>
      <c r="BD16" s="35">
        <v>0</v>
      </c>
      <c r="BE16" s="35">
        <v>0</v>
      </c>
      <c r="BF16" s="35">
        <v>0</v>
      </c>
      <c r="BG16" s="35">
        <v>0</v>
      </c>
      <c r="BH16" s="35">
        <v>0</v>
      </c>
      <c r="BI16" s="35">
        <v>0</v>
      </c>
      <c r="BJ16" s="35">
        <v>0</v>
      </c>
      <c r="BK16" s="35">
        <v>0</v>
      </c>
      <c r="BL16" s="35">
        <v>0</v>
      </c>
      <c r="BM16" s="35">
        <v>0</v>
      </c>
      <c r="BN16" s="35">
        <v>0</v>
      </c>
      <c r="BO16" s="35">
        <v>0</v>
      </c>
      <c r="BP16" s="35">
        <v>0</v>
      </c>
      <c r="BQ16" s="35">
        <v>0</v>
      </c>
      <c r="BR16" s="35">
        <v>0</v>
      </c>
      <c r="BS16" s="35">
        <v>0</v>
      </c>
      <c r="BT16" s="35">
        <v>0</v>
      </c>
      <c r="BU16" s="35">
        <v>0</v>
      </c>
      <c r="BV16" s="35">
        <v>13</v>
      </c>
      <c r="BW16" s="35">
        <v>0</v>
      </c>
      <c r="BX16" s="35">
        <v>0</v>
      </c>
      <c r="BY16" s="35">
        <v>0</v>
      </c>
      <c r="BZ16" s="35">
        <v>0</v>
      </c>
      <c r="CA16" s="35">
        <v>0</v>
      </c>
      <c r="CB16" s="35">
        <v>0</v>
      </c>
      <c r="CC16" s="35">
        <v>0</v>
      </c>
      <c r="CD16" s="35">
        <v>0</v>
      </c>
      <c r="CE16" s="35">
        <v>0</v>
      </c>
      <c r="CF16" s="35">
        <v>0</v>
      </c>
      <c r="CG16" s="35">
        <v>0</v>
      </c>
      <c r="CH16" s="35">
        <v>0</v>
      </c>
      <c r="CI16" s="35">
        <v>70</v>
      </c>
      <c r="CJ16" s="35">
        <v>1</v>
      </c>
      <c r="CK16" s="35" t="s">
        <v>299</v>
      </c>
      <c r="CL16" s="35">
        <v>2</v>
      </c>
      <c r="CM16" s="35" t="s">
        <v>300</v>
      </c>
      <c r="CN16" s="35" t="s">
        <v>301</v>
      </c>
    </row>
    <row r="17" spans="1:92" ht="25.5" x14ac:dyDescent="0.25">
      <c r="A17" s="34" t="s">
        <v>191</v>
      </c>
      <c r="B17" s="35" t="s">
        <v>192</v>
      </c>
      <c r="C17" s="35" t="s">
        <v>193</v>
      </c>
      <c r="D17" s="39" t="s">
        <v>194</v>
      </c>
      <c r="E17" s="35" t="s">
        <v>47</v>
      </c>
      <c r="F17" s="35">
        <v>70218</v>
      </c>
      <c r="G17" s="35" t="s">
        <v>195</v>
      </c>
      <c r="H17" s="35" t="s">
        <v>196</v>
      </c>
      <c r="I17" s="38" t="s">
        <v>266</v>
      </c>
      <c r="J17" s="35" t="s">
        <v>302</v>
      </c>
      <c r="K17" s="35">
        <v>595622121</v>
      </c>
      <c r="L17" s="35" t="s">
        <v>303</v>
      </c>
      <c r="M17" s="35" t="s">
        <v>304</v>
      </c>
      <c r="N17" s="35">
        <v>595622117</v>
      </c>
      <c r="O17" s="35" t="s">
        <v>305</v>
      </c>
      <c r="P17" s="35">
        <v>2</v>
      </c>
      <c r="Q17" s="35">
        <v>1</v>
      </c>
      <c r="R17" s="49">
        <f t="shared" si="0"/>
        <v>3</v>
      </c>
      <c r="S17" s="35">
        <v>1.2</v>
      </c>
      <c r="T17" s="35">
        <v>1.2</v>
      </c>
      <c r="U17" s="35">
        <v>1</v>
      </c>
      <c r="V17" s="35">
        <v>1</v>
      </c>
      <c r="W17" s="35">
        <v>2</v>
      </c>
      <c r="X17" s="35">
        <v>0</v>
      </c>
      <c r="Y17" s="35">
        <v>0</v>
      </c>
      <c r="Z17" s="35">
        <v>3</v>
      </c>
      <c r="AA17" s="35">
        <v>0</v>
      </c>
      <c r="AB17" s="35">
        <v>0</v>
      </c>
      <c r="AC17" s="35">
        <v>1</v>
      </c>
      <c r="AD17" s="35">
        <v>2</v>
      </c>
      <c r="AE17" s="35">
        <v>0</v>
      </c>
      <c r="AF17" s="35">
        <v>0</v>
      </c>
      <c r="AG17" s="35">
        <v>0</v>
      </c>
      <c r="AH17" s="35">
        <v>0</v>
      </c>
      <c r="AI17" s="35">
        <v>1</v>
      </c>
      <c r="AJ17" s="35">
        <v>2</v>
      </c>
      <c r="AK17" s="35">
        <v>0</v>
      </c>
      <c r="AL17" s="35">
        <v>0</v>
      </c>
      <c r="AM17" s="35">
        <v>1</v>
      </c>
      <c r="AN17" s="35">
        <v>0</v>
      </c>
      <c r="AO17" s="35">
        <v>1</v>
      </c>
      <c r="AP17" s="35">
        <v>1</v>
      </c>
      <c r="AQ17" s="35">
        <v>1</v>
      </c>
      <c r="AR17" s="35">
        <v>0</v>
      </c>
      <c r="AS17" s="35">
        <v>250</v>
      </c>
      <c r="AT17" s="35">
        <v>0</v>
      </c>
      <c r="AU17" s="35">
        <v>0</v>
      </c>
      <c r="AV17" s="35">
        <v>2</v>
      </c>
      <c r="AW17" s="35">
        <v>0</v>
      </c>
      <c r="AX17" s="35">
        <v>0</v>
      </c>
      <c r="AY17" s="35">
        <v>2</v>
      </c>
      <c r="AZ17" s="35">
        <v>0</v>
      </c>
      <c r="BA17" s="35">
        <v>6</v>
      </c>
      <c r="BB17" s="35">
        <v>0</v>
      </c>
      <c r="BC17" s="35">
        <v>0</v>
      </c>
      <c r="BD17" s="35">
        <v>0</v>
      </c>
      <c r="BE17" s="35">
        <v>0</v>
      </c>
      <c r="BF17" s="35">
        <v>0</v>
      </c>
      <c r="BG17" s="35">
        <v>0</v>
      </c>
      <c r="BH17" s="35">
        <v>0</v>
      </c>
      <c r="BI17" s="35">
        <v>0</v>
      </c>
      <c r="BJ17" s="35">
        <v>0</v>
      </c>
      <c r="BK17" s="35">
        <v>0</v>
      </c>
      <c r="BL17" s="35">
        <v>0</v>
      </c>
      <c r="BM17" s="35">
        <v>0</v>
      </c>
      <c r="BN17" s="35">
        <v>0</v>
      </c>
      <c r="BO17" s="35">
        <v>0</v>
      </c>
      <c r="BP17" s="35">
        <v>0</v>
      </c>
      <c r="BQ17" s="35">
        <v>0</v>
      </c>
      <c r="BR17" s="35">
        <v>0</v>
      </c>
      <c r="BS17" s="35">
        <v>0</v>
      </c>
      <c r="BT17" s="35">
        <v>0</v>
      </c>
      <c r="BU17" s="35">
        <v>0</v>
      </c>
      <c r="BV17" s="35">
        <v>5</v>
      </c>
      <c r="BW17" s="35">
        <v>0</v>
      </c>
      <c r="BX17" s="35">
        <v>0</v>
      </c>
      <c r="BY17" s="35">
        <v>0</v>
      </c>
      <c r="BZ17" s="35">
        <v>0</v>
      </c>
      <c r="CA17" s="35">
        <v>0</v>
      </c>
      <c r="CB17" s="35">
        <v>0</v>
      </c>
      <c r="CC17" s="35">
        <v>0</v>
      </c>
      <c r="CD17" s="35">
        <v>0</v>
      </c>
      <c r="CE17" s="35">
        <v>0</v>
      </c>
      <c r="CF17" s="35">
        <v>0</v>
      </c>
      <c r="CG17" s="35">
        <v>0</v>
      </c>
      <c r="CH17" s="35">
        <v>0</v>
      </c>
      <c r="CI17" s="35">
        <v>12</v>
      </c>
      <c r="CJ17" s="35">
        <v>1</v>
      </c>
      <c r="CK17" s="35" t="s">
        <v>306</v>
      </c>
      <c r="CL17" s="35">
        <v>1</v>
      </c>
      <c r="CM17" s="35" t="s">
        <v>307</v>
      </c>
      <c r="CN17" s="35">
        <v>0</v>
      </c>
    </row>
    <row r="18" spans="1:92" ht="51" x14ac:dyDescent="0.25">
      <c r="A18" s="34">
        <v>22</v>
      </c>
      <c r="B18" s="35" t="s">
        <v>308</v>
      </c>
      <c r="C18" s="35" t="s">
        <v>309</v>
      </c>
      <c r="D18" s="37" t="s">
        <v>310</v>
      </c>
      <c r="E18" s="35" t="s">
        <v>60</v>
      </c>
      <c r="F18" s="35">
        <v>11015</v>
      </c>
      <c r="G18" s="35" t="s">
        <v>311</v>
      </c>
      <c r="H18" s="35" t="s">
        <v>312</v>
      </c>
      <c r="I18" s="35" t="s">
        <v>313</v>
      </c>
      <c r="J18" s="35" t="s">
        <v>314</v>
      </c>
      <c r="K18" s="35">
        <v>225131691</v>
      </c>
      <c r="L18" s="35" t="s">
        <v>315</v>
      </c>
      <c r="M18" s="35" t="s">
        <v>314</v>
      </c>
      <c r="N18" s="35">
        <v>225131691</v>
      </c>
      <c r="O18" s="35" t="s">
        <v>315</v>
      </c>
      <c r="P18" s="35">
        <v>3</v>
      </c>
      <c r="Q18" s="35">
        <v>1</v>
      </c>
      <c r="R18" s="49">
        <f t="shared" si="0"/>
        <v>4</v>
      </c>
      <c r="S18" s="35">
        <v>3</v>
      </c>
      <c r="T18" s="35">
        <v>3</v>
      </c>
      <c r="U18" s="35">
        <v>1</v>
      </c>
      <c r="V18" s="35">
        <v>1</v>
      </c>
      <c r="W18" s="35">
        <v>0</v>
      </c>
      <c r="X18" s="35">
        <v>0</v>
      </c>
      <c r="Y18" s="35">
        <v>0</v>
      </c>
      <c r="Z18" s="35">
        <v>3</v>
      </c>
      <c r="AA18" s="35"/>
      <c r="AB18" s="35">
        <v>0</v>
      </c>
      <c r="AC18" s="35">
        <v>2</v>
      </c>
      <c r="AD18" s="35">
        <v>1</v>
      </c>
      <c r="AE18" s="35">
        <v>0</v>
      </c>
      <c r="AF18" s="35">
        <v>0</v>
      </c>
      <c r="AG18" s="35">
        <v>0</v>
      </c>
      <c r="AH18" s="35">
        <v>0</v>
      </c>
      <c r="AI18" s="35">
        <v>0</v>
      </c>
      <c r="AJ18" s="35">
        <v>0</v>
      </c>
      <c r="AK18" s="35">
        <v>3</v>
      </c>
      <c r="AL18" s="35">
        <v>0</v>
      </c>
      <c r="AM18" s="35">
        <v>1</v>
      </c>
      <c r="AN18" s="35">
        <v>0</v>
      </c>
      <c r="AO18" s="35">
        <v>0</v>
      </c>
      <c r="AP18" s="35">
        <v>0</v>
      </c>
      <c r="AQ18" s="35">
        <v>0</v>
      </c>
      <c r="AR18" s="35">
        <v>0</v>
      </c>
      <c r="AS18" s="35">
        <v>0</v>
      </c>
      <c r="AT18" s="35">
        <v>0</v>
      </c>
      <c r="AU18" s="35">
        <v>0</v>
      </c>
      <c r="AV18" s="35">
        <v>0</v>
      </c>
      <c r="AW18" s="35">
        <v>0</v>
      </c>
      <c r="AX18" s="35">
        <v>0</v>
      </c>
      <c r="AY18" s="35">
        <v>0</v>
      </c>
      <c r="AZ18" s="35">
        <v>0</v>
      </c>
      <c r="BA18" s="35">
        <v>3</v>
      </c>
      <c r="BB18" s="35">
        <v>1</v>
      </c>
      <c r="BC18" s="35">
        <v>0</v>
      </c>
      <c r="BD18" s="35">
        <v>0</v>
      </c>
      <c r="BE18" s="35">
        <v>0</v>
      </c>
      <c r="BF18" s="35">
        <v>0</v>
      </c>
      <c r="BG18" s="35">
        <v>0</v>
      </c>
      <c r="BH18" s="35">
        <v>0</v>
      </c>
      <c r="BI18" s="35">
        <v>0</v>
      </c>
      <c r="BJ18" s="35">
        <v>0</v>
      </c>
      <c r="BK18" s="35">
        <v>0</v>
      </c>
      <c r="BL18" s="35">
        <v>0</v>
      </c>
      <c r="BM18" s="35">
        <v>0</v>
      </c>
      <c r="BN18" s="35">
        <v>0</v>
      </c>
      <c r="BO18" s="35">
        <v>0</v>
      </c>
      <c r="BP18" s="35">
        <v>0</v>
      </c>
      <c r="BQ18" s="35">
        <v>1</v>
      </c>
      <c r="BR18" s="35">
        <v>0</v>
      </c>
      <c r="BS18" s="35">
        <v>0</v>
      </c>
      <c r="BT18" s="35">
        <v>0</v>
      </c>
      <c r="BU18" s="35">
        <v>0</v>
      </c>
      <c r="BV18" s="35">
        <v>0</v>
      </c>
      <c r="BW18" s="35">
        <v>0</v>
      </c>
      <c r="BX18" s="35">
        <v>0</v>
      </c>
      <c r="BY18" s="35">
        <v>0</v>
      </c>
      <c r="BZ18" s="35">
        <v>0</v>
      </c>
      <c r="CA18" s="35">
        <v>0</v>
      </c>
      <c r="CB18" s="35">
        <v>0</v>
      </c>
      <c r="CC18" s="35">
        <v>0</v>
      </c>
      <c r="CD18" s="35">
        <v>0</v>
      </c>
      <c r="CE18" s="35">
        <v>0</v>
      </c>
      <c r="CF18" s="35">
        <v>0</v>
      </c>
      <c r="CG18" s="35">
        <v>0</v>
      </c>
      <c r="CH18" s="35">
        <v>0</v>
      </c>
      <c r="CI18" s="35">
        <v>7</v>
      </c>
      <c r="CJ18" s="35">
        <v>1</v>
      </c>
      <c r="CK18" s="35" t="s">
        <v>316</v>
      </c>
      <c r="CL18" s="35">
        <v>2</v>
      </c>
      <c r="CM18" s="35"/>
      <c r="CN18" s="35" t="s">
        <v>317</v>
      </c>
    </row>
    <row r="19" spans="1:92" ht="63.75" x14ac:dyDescent="0.25">
      <c r="A19" s="34">
        <v>23</v>
      </c>
      <c r="B19" s="35" t="s">
        <v>308</v>
      </c>
      <c r="C19" s="35" t="s">
        <v>309</v>
      </c>
      <c r="D19" s="37" t="s">
        <v>310</v>
      </c>
      <c r="E19" s="35" t="s">
        <v>60</v>
      </c>
      <c r="F19" s="35">
        <v>11015</v>
      </c>
      <c r="G19" s="35" t="s">
        <v>311</v>
      </c>
      <c r="H19" s="35" t="s">
        <v>318</v>
      </c>
      <c r="I19" s="35" t="s">
        <v>319</v>
      </c>
      <c r="J19" s="35" t="s">
        <v>320</v>
      </c>
      <c r="K19" s="35"/>
      <c r="L19" s="35"/>
      <c r="M19" s="35" t="s">
        <v>321</v>
      </c>
      <c r="N19" s="35">
        <v>225131432</v>
      </c>
      <c r="O19" s="35" t="s">
        <v>322</v>
      </c>
      <c r="P19" s="35">
        <v>2</v>
      </c>
      <c r="Q19" s="35">
        <v>12</v>
      </c>
      <c r="R19" s="49">
        <f t="shared" si="0"/>
        <v>14</v>
      </c>
      <c r="S19" s="35">
        <v>3</v>
      </c>
      <c r="T19" s="35">
        <v>2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2</v>
      </c>
      <c r="AA19" s="35"/>
      <c r="AB19" s="35">
        <v>1</v>
      </c>
      <c r="AC19" s="35">
        <v>0</v>
      </c>
      <c r="AD19" s="35">
        <v>1</v>
      </c>
      <c r="AE19" s="35">
        <v>0</v>
      </c>
      <c r="AF19" s="35">
        <v>0</v>
      </c>
      <c r="AG19" s="35">
        <v>0</v>
      </c>
      <c r="AH19" s="35">
        <v>0</v>
      </c>
      <c r="AI19" s="35">
        <v>0</v>
      </c>
      <c r="AJ19" s="35">
        <v>1</v>
      </c>
      <c r="AK19" s="35">
        <v>1</v>
      </c>
      <c r="AL19" s="35">
        <v>0</v>
      </c>
      <c r="AM19" s="35">
        <v>1</v>
      </c>
      <c r="AN19" s="35">
        <v>0</v>
      </c>
      <c r="AO19" s="35">
        <v>0</v>
      </c>
      <c r="AP19" s="35">
        <v>0</v>
      </c>
      <c r="AQ19" s="35">
        <v>0</v>
      </c>
      <c r="AR19" s="35">
        <v>0</v>
      </c>
      <c r="AS19" s="35">
        <v>7</v>
      </c>
      <c r="AT19" s="35">
        <v>0</v>
      </c>
      <c r="AU19" s="35">
        <v>0</v>
      </c>
      <c r="AV19" s="35">
        <v>2</v>
      </c>
      <c r="AW19" s="35">
        <v>0</v>
      </c>
      <c r="AX19" s="35">
        <v>0</v>
      </c>
      <c r="AY19" s="35">
        <v>7</v>
      </c>
      <c r="AZ19" s="35">
        <v>0</v>
      </c>
      <c r="BA19" s="35">
        <v>6</v>
      </c>
      <c r="BB19" s="35">
        <v>2</v>
      </c>
      <c r="BC19" s="35">
        <v>6</v>
      </c>
      <c r="BD19" s="35">
        <v>0</v>
      </c>
      <c r="BE19" s="35">
        <v>0</v>
      </c>
      <c r="BF19" s="35">
        <v>0</v>
      </c>
      <c r="BG19" s="35">
        <v>1</v>
      </c>
      <c r="BH19" s="35">
        <v>0</v>
      </c>
      <c r="BI19" s="35">
        <v>0</v>
      </c>
      <c r="BJ19" s="35">
        <v>0</v>
      </c>
      <c r="BK19" s="35">
        <v>0</v>
      </c>
      <c r="BL19" s="35">
        <v>0</v>
      </c>
      <c r="BM19" s="35">
        <v>0</v>
      </c>
      <c r="BN19" s="35">
        <v>0</v>
      </c>
      <c r="BO19" s="35">
        <v>0</v>
      </c>
      <c r="BP19" s="35">
        <v>0</v>
      </c>
      <c r="BQ19" s="35">
        <v>1</v>
      </c>
      <c r="BR19" s="35">
        <v>2</v>
      </c>
      <c r="BS19" s="35">
        <v>1</v>
      </c>
      <c r="BT19" s="35">
        <v>0</v>
      </c>
      <c r="BU19" s="35">
        <v>0</v>
      </c>
      <c r="BV19" s="35">
        <v>0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0</v>
      </c>
      <c r="CC19" s="35">
        <v>0</v>
      </c>
      <c r="CD19" s="35">
        <v>0</v>
      </c>
      <c r="CE19" s="35">
        <v>0</v>
      </c>
      <c r="CF19" s="35">
        <v>0</v>
      </c>
      <c r="CG19" s="35">
        <v>0</v>
      </c>
      <c r="CH19" s="35">
        <v>0</v>
      </c>
      <c r="CI19" s="35">
        <v>10</v>
      </c>
      <c r="CJ19" s="35">
        <v>1</v>
      </c>
      <c r="CK19" s="35" t="s">
        <v>323</v>
      </c>
      <c r="CL19" s="35">
        <v>4</v>
      </c>
      <c r="CM19" s="35" t="s">
        <v>324</v>
      </c>
      <c r="CN19" s="35"/>
    </row>
    <row r="20" spans="1:92" ht="204" x14ac:dyDescent="0.25">
      <c r="A20" s="34">
        <v>24</v>
      </c>
      <c r="B20" s="35" t="s">
        <v>308</v>
      </c>
      <c r="C20" s="35" t="s">
        <v>309</v>
      </c>
      <c r="D20" s="37" t="s">
        <v>310</v>
      </c>
      <c r="E20" s="35" t="s">
        <v>60</v>
      </c>
      <c r="F20" s="35">
        <v>11015</v>
      </c>
      <c r="G20" s="35" t="s">
        <v>311</v>
      </c>
      <c r="H20" s="35" t="s">
        <v>318</v>
      </c>
      <c r="I20" s="35" t="s">
        <v>325</v>
      </c>
      <c r="J20" s="35" t="s">
        <v>326</v>
      </c>
      <c r="K20" s="35">
        <v>225131609</v>
      </c>
      <c r="L20" s="35" t="s">
        <v>327</v>
      </c>
      <c r="M20" s="35" t="s">
        <v>328</v>
      </c>
      <c r="N20" s="35">
        <v>225131369</v>
      </c>
      <c r="O20" s="35" t="s">
        <v>329</v>
      </c>
      <c r="P20" s="35">
        <v>4</v>
      </c>
      <c r="Q20" s="35">
        <v>0</v>
      </c>
      <c r="R20" s="49">
        <f t="shared" si="0"/>
        <v>4</v>
      </c>
      <c r="S20" s="35">
        <v>4</v>
      </c>
      <c r="T20" s="35">
        <v>4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4</v>
      </c>
      <c r="AA20" s="35">
        <v>0</v>
      </c>
      <c r="AB20" s="35">
        <v>3</v>
      </c>
      <c r="AC20" s="35">
        <v>1</v>
      </c>
      <c r="AD20" s="35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1</v>
      </c>
      <c r="AK20" s="35">
        <v>3</v>
      </c>
      <c r="AL20" s="35">
        <v>0</v>
      </c>
      <c r="AM20" s="35">
        <v>1</v>
      </c>
      <c r="AN20" s="35">
        <v>0</v>
      </c>
      <c r="AO20" s="35">
        <v>0</v>
      </c>
      <c r="AP20" s="35">
        <v>3</v>
      </c>
      <c r="AQ20" s="35">
        <v>0</v>
      </c>
      <c r="AR20" s="35">
        <v>0</v>
      </c>
      <c r="AS20" s="35">
        <v>6</v>
      </c>
      <c r="AT20" s="35">
        <v>3</v>
      </c>
      <c r="AU20" s="35">
        <v>1</v>
      </c>
      <c r="AV20" s="35">
        <v>8</v>
      </c>
      <c r="AW20" s="35">
        <v>0</v>
      </c>
      <c r="AX20" s="35">
        <v>3</v>
      </c>
      <c r="AY20" s="35">
        <v>4</v>
      </c>
      <c r="AZ20" s="35">
        <v>0</v>
      </c>
      <c r="BA20" s="35">
        <v>2</v>
      </c>
      <c r="BB20" s="35">
        <v>1</v>
      </c>
      <c r="BC20" s="35">
        <v>4</v>
      </c>
      <c r="BD20" s="35">
        <v>0</v>
      </c>
      <c r="BE20" s="35">
        <v>0</v>
      </c>
      <c r="BF20" s="35">
        <v>0</v>
      </c>
      <c r="BG20" s="35">
        <v>1</v>
      </c>
      <c r="BH20" s="35">
        <v>1</v>
      </c>
      <c r="BI20" s="35">
        <v>0</v>
      </c>
      <c r="BJ20" s="35">
        <v>0</v>
      </c>
      <c r="BK20" s="35">
        <v>0</v>
      </c>
      <c r="BL20" s="35">
        <v>0</v>
      </c>
      <c r="BM20" s="35">
        <v>4</v>
      </c>
      <c r="BN20" s="35">
        <v>1</v>
      </c>
      <c r="BO20" s="35">
        <v>1</v>
      </c>
      <c r="BP20" s="35">
        <v>3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4</v>
      </c>
      <c r="CG20" s="35">
        <v>0</v>
      </c>
      <c r="CH20" s="35">
        <v>0</v>
      </c>
      <c r="CI20" s="35">
        <v>20</v>
      </c>
      <c r="CJ20" s="35">
        <v>1</v>
      </c>
      <c r="CK20" s="35" t="s">
        <v>330</v>
      </c>
      <c r="CL20" s="35">
        <v>1</v>
      </c>
      <c r="CM20" s="35" t="s">
        <v>240</v>
      </c>
      <c r="CN20" s="35" t="s">
        <v>240</v>
      </c>
    </row>
    <row r="21" spans="1:92" ht="331.5" x14ac:dyDescent="0.25">
      <c r="A21" s="34">
        <v>25</v>
      </c>
      <c r="B21" s="35" t="s">
        <v>308</v>
      </c>
      <c r="C21" s="35" t="s">
        <v>309</v>
      </c>
      <c r="D21" s="37" t="s">
        <v>310</v>
      </c>
      <c r="E21" s="35" t="s">
        <v>331</v>
      </c>
      <c r="F21" s="35">
        <v>11015</v>
      </c>
      <c r="G21" s="35" t="s">
        <v>311</v>
      </c>
      <c r="H21" s="35" t="s">
        <v>312</v>
      </c>
      <c r="I21" s="35" t="s">
        <v>332</v>
      </c>
      <c r="J21" s="35" t="s">
        <v>333</v>
      </c>
      <c r="K21" s="35">
        <v>225131381</v>
      </c>
      <c r="L21" s="35" t="s">
        <v>334</v>
      </c>
      <c r="M21" s="35" t="s">
        <v>335</v>
      </c>
      <c r="N21" s="35">
        <v>225131218</v>
      </c>
      <c r="O21" s="35" t="s">
        <v>336</v>
      </c>
      <c r="P21" s="35">
        <v>5</v>
      </c>
      <c r="Q21" s="35">
        <v>11</v>
      </c>
      <c r="R21" s="49">
        <f t="shared" si="0"/>
        <v>16</v>
      </c>
      <c r="S21" s="35">
        <v>5</v>
      </c>
      <c r="T21" s="35">
        <v>5</v>
      </c>
      <c r="U21" s="35">
        <v>11</v>
      </c>
      <c r="V21" s="35">
        <v>11</v>
      </c>
      <c r="W21" s="35">
        <v>0</v>
      </c>
      <c r="X21" s="35"/>
      <c r="Y21" s="35"/>
      <c r="Z21" s="35">
        <v>3</v>
      </c>
      <c r="AA21" s="35">
        <v>2</v>
      </c>
      <c r="AB21" s="35">
        <v>3</v>
      </c>
      <c r="AC21" s="35"/>
      <c r="AD21" s="35">
        <v>2</v>
      </c>
      <c r="AE21" s="35"/>
      <c r="AF21" s="35"/>
      <c r="AG21" s="35"/>
      <c r="AH21" s="35"/>
      <c r="AI21" s="35"/>
      <c r="AJ21" s="35"/>
      <c r="AK21" s="35">
        <v>5</v>
      </c>
      <c r="AL21" s="35">
        <v>0</v>
      </c>
      <c r="AM21" s="35">
        <v>1</v>
      </c>
      <c r="AN21" s="35">
        <v>0</v>
      </c>
      <c r="AO21" s="35">
        <v>1</v>
      </c>
      <c r="AP21" s="35">
        <v>0</v>
      </c>
      <c r="AQ21" s="35">
        <v>0</v>
      </c>
      <c r="AR21" s="35">
        <v>0</v>
      </c>
      <c r="AS21" s="35">
        <v>0</v>
      </c>
      <c r="AT21" s="35">
        <v>2</v>
      </c>
      <c r="AU21" s="35">
        <v>0</v>
      </c>
      <c r="AV21" s="35">
        <v>0</v>
      </c>
      <c r="AW21" s="35">
        <v>0</v>
      </c>
      <c r="AX21" s="35">
        <v>0</v>
      </c>
      <c r="AY21" s="35">
        <v>9</v>
      </c>
      <c r="AZ21" s="35">
        <v>0</v>
      </c>
      <c r="BA21" s="35">
        <v>4</v>
      </c>
      <c r="BB21" s="35">
        <v>0</v>
      </c>
      <c r="BC21" s="35">
        <v>0</v>
      </c>
      <c r="BD21" s="35">
        <v>0</v>
      </c>
      <c r="BE21" s="35">
        <v>0</v>
      </c>
      <c r="BF21" s="35">
        <v>0</v>
      </c>
      <c r="BG21" s="35">
        <v>0</v>
      </c>
      <c r="BH21" s="35">
        <v>0</v>
      </c>
      <c r="BI21" s="35">
        <v>0</v>
      </c>
      <c r="BJ21" s="35">
        <v>0</v>
      </c>
      <c r="BK21" s="35">
        <v>0</v>
      </c>
      <c r="BL21" s="35">
        <v>0</v>
      </c>
      <c r="BM21" s="35">
        <v>0</v>
      </c>
      <c r="BN21" s="35">
        <v>0</v>
      </c>
      <c r="BO21" s="35">
        <v>0</v>
      </c>
      <c r="BP21" s="35">
        <v>0</v>
      </c>
      <c r="BQ21" s="35">
        <v>0</v>
      </c>
      <c r="BR21" s="35">
        <v>0</v>
      </c>
      <c r="BS21" s="35">
        <v>0</v>
      </c>
      <c r="BT21" s="35">
        <v>0</v>
      </c>
      <c r="BU21" s="35">
        <v>0</v>
      </c>
      <c r="BV21" s="35">
        <v>0</v>
      </c>
      <c r="BW21" s="35">
        <v>0</v>
      </c>
      <c r="BX21" s="35">
        <v>0</v>
      </c>
      <c r="BY21" s="35">
        <v>0</v>
      </c>
      <c r="BZ21" s="35">
        <v>0</v>
      </c>
      <c r="CA21" s="35">
        <v>0</v>
      </c>
      <c r="CB21" s="35">
        <v>0</v>
      </c>
      <c r="CC21" s="35">
        <v>0</v>
      </c>
      <c r="CD21" s="35">
        <v>0</v>
      </c>
      <c r="CE21" s="35">
        <v>0</v>
      </c>
      <c r="CF21" s="35">
        <v>0</v>
      </c>
      <c r="CG21" s="35">
        <v>0</v>
      </c>
      <c r="CH21" s="35">
        <v>0</v>
      </c>
      <c r="CI21" s="35">
        <v>17.3</v>
      </c>
      <c r="CJ21" s="35">
        <v>1</v>
      </c>
      <c r="CK21" s="35" t="s">
        <v>337</v>
      </c>
      <c r="CL21" s="35">
        <v>1</v>
      </c>
      <c r="CM21" s="35" t="s">
        <v>338</v>
      </c>
      <c r="CN21" s="35" t="s">
        <v>339</v>
      </c>
    </row>
    <row r="22" spans="1:92" ht="38.25" x14ac:dyDescent="0.25">
      <c r="A22" s="34">
        <v>6203</v>
      </c>
      <c r="B22" s="35" t="s">
        <v>63</v>
      </c>
      <c r="C22" s="35" t="s">
        <v>340</v>
      </c>
      <c r="D22" s="37" t="s">
        <v>341</v>
      </c>
      <c r="E22" s="35" t="s">
        <v>41</v>
      </c>
      <c r="F22" s="35">
        <v>60167</v>
      </c>
      <c r="G22" s="35" t="s">
        <v>197</v>
      </c>
      <c r="H22" s="35" t="s">
        <v>342</v>
      </c>
      <c r="I22" s="35" t="s">
        <v>343</v>
      </c>
      <c r="J22" s="35" t="s">
        <v>344</v>
      </c>
      <c r="K22" s="35">
        <v>542174207</v>
      </c>
      <c r="L22" s="35" t="s">
        <v>345</v>
      </c>
      <c r="M22" s="35" t="s">
        <v>344</v>
      </c>
      <c r="N22" s="35">
        <v>542174207</v>
      </c>
      <c r="O22" s="35" t="s">
        <v>345</v>
      </c>
      <c r="P22" s="35">
        <v>2</v>
      </c>
      <c r="Q22" s="35">
        <v>0</v>
      </c>
      <c r="R22" s="49">
        <f t="shared" si="0"/>
        <v>2</v>
      </c>
      <c r="S22" s="35">
        <v>0.1</v>
      </c>
      <c r="T22" s="35">
        <v>0.1</v>
      </c>
      <c r="U22" s="35">
        <v>0</v>
      </c>
      <c r="V22" s="35">
        <v>0</v>
      </c>
      <c r="W22" s="35">
        <v>2</v>
      </c>
      <c r="X22" s="35">
        <v>0</v>
      </c>
      <c r="Y22" s="35">
        <v>1</v>
      </c>
      <c r="Z22" s="35">
        <v>1</v>
      </c>
      <c r="AA22" s="35"/>
      <c r="AB22" s="35">
        <v>0</v>
      </c>
      <c r="AC22" s="35">
        <v>0</v>
      </c>
      <c r="AD22" s="35">
        <v>2</v>
      </c>
      <c r="AE22" s="35">
        <v>0</v>
      </c>
      <c r="AF22" s="35">
        <v>0</v>
      </c>
      <c r="AG22" s="35">
        <v>0</v>
      </c>
      <c r="AH22" s="35">
        <v>0</v>
      </c>
      <c r="AI22" s="35">
        <v>2</v>
      </c>
      <c r="AJ22" s="35">
        <v>0</v>
      </c>
      <c r="AK22" s="35">
        <v>0</v>
      </c>
      <c r="AL22" s="35">
        <v>0</v>
      </c>
      <c r="AM22" s="35">
        <v>1</v>
      </c>
      <c r="AN22" s="35">
        <v>0</v>
      </c>
      <c r="AO22" s="35">
        <v>1</v>
      </c>
      <c r="AP22" s="35">
        <v>0</v>
      </c>
      <c r="AQ22" s="35">
        <v>0</v>
      </c>
      <c r="AR22" s="35">
        <v>0</v>
      </c>
      <c r="AS22" s="35">
        <v>50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5">
        <v>1</v>
      </c>
      <c r="BB22" s="35">
        <v>0</v>
      </c>
      <c r="BC22" s="35">
        <v>0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2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0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100</v>
      </c>
      <c r="CJ22" s="35">
        <v>1</v>
      </c>
      <c r="CK22" s="35" t="s">
        <v>346</v>
      </c>
      <c r="CL22" s="35">
        <v>3</v>
      </c>
      <c r="CM22" s="35"/>
      <c r="CN22" s="35" t="s">
        <v>347</v>
      </c>
    </row>
    <row r="23" spans="1:92" x14ac:dyDescent="0.25">
      <c r="A23" s="34">
        <v>3209</v>
      </c>
      <c r="B23" s="35" t="s">
        <v>52</v>
      </c>
      <c r="C23" s="35"/>
      <c r="D23" s="37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49">
        <f t="shared" si="0"/>
        <v>0</v>
      </c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</row>
    <row r="24" spans="1:92" x14ac:dyDescent="0.25">
      <c r="A24" s="34">
        <v>8119</v>
      </c>
      <c r="B24" s="35" t="s">
        <v>61</v>
      </c>
      <c r="C24" s="35" t="s">
        <v>48</v>
      </c>
      <c r="D24" s="37" t="s">
        <v>49</v>
      </c>
      <c r="E24" s="35" t="s">
        <v>47</v>
      </c>
      <c r="F24" s="35">
        <v>72930</v>
      </c>
      <c r="G24" s="35" t="s">
        <v>62</v>
      </c>
      <c r="H24" s="35" t="s">
        <v>348</v>
      </c>
      <c r="I24" s="35" t="s">
        <v>343</v>
      </c>
      <c r="J24" s="35" t="s">
        <v>349</v>
      </c>
      <c r="K24" s="35">
        <v>599442339</v>
      </c>
      <c r="L24" s="35" t="s">
        <v>350</v>
      </c>
      <c r="M24" s="35" t="s">
        <v>351</v>
      </c>
      <c r="N24" s="35">
        <v>599442338</v>
      </c>
      <c r="O24" s="35" t="s">
        <v>352</v>
      </c>
      <c r="P24" s="35">
        <v>10</v>
      </c>
      <c r="Q24" s="35">
        <v>0</v>
      </c>
      <c r="R24" s="49">
        <f t="shared" si="0"/>
        <v>10</v>
      </c>
      <c r="S24" s="35">
        <v>10</v>
      </c>
      <c r="T24" s="35">
        <v>2</v>
      </c>
      <c r="U24" s="35">
        <v>0</v>
      </c>
      <c r="V24" s="35">
        <v>0</v>
      </c>
      <c r="W24" s="35">
        <v>2</v>
      </c>
      <c r="X24" s="35"/>
      <c r="Y24" s="35"/>
      <c r="Z24" s="35">
        <v>2</v>
      </c>
      <c r="AA24" s="35"/>
      <c r="AB24" s="35"/>
      <c r="AC24" s="35"/>
      <c r="AD24" s="35">
        <v>2</v>
      </c>
      <c r="AE24" s="35"/>
      <c r="AF24" s="35"/>
      <c r="AG24" s="35"/>
      <c r="AH24" s="35"/>
      <c r="AI24" s="35">
        <v>2</v>
      </c>
      <c r="AJ24" s="35"/>
      <c r="AK24" s="35"/>
      <c r="AL24" s="35">
        <v>1</v>
      </c>
      <c r="AM24" s="35">
        <v>1</v>
      </c>
      <c r="AN24" s="35">
        <v>0</v>
      </c>
      <c r="AO24" s="35">
        <v>1</v>
      </c>
      <c r="AP24" s="35">
        <v>2</v>
      </c>
      <c r="AQ24" s="35">
        <v>1</v>
      </c>
      <c r="AR24" s="35">
        <v>0</v>
      </c>
      <c r="AS24" s="35">
        <v>58</v>
      </c>
      <c r="AT24" s="35">
        <v>3</v>
      </c>
      <c r="AU24" s="35">
        <v>0</v>
      </c>
      <c r="AV24" s="35">
        <v>0</v>
      </c>
      <c r="AW24" s="35">
        <v>0</v>
      </c>
      <c r="AX24" s="35">
        <v>0</v>
      </c>
      <c r="AY24" s="35">
        <v>4</v>
      </c>
      <c r="AZ24" s="35">
        <v>0</v>
      </c>
      <c r="BA24" s="35">
        <v>1</v>
      </c>
      <c r="BB24" s="35">
        <v>1</v>
      </c>
      <c r="BC24" s="35">
        <v>0</v>
      </c>
      <c r="BD24" s="35">
        <v>0</v>
      </c>
      <c r="BE24" s="35">
        <v>0</v>
      </c>
      <c r="BF24" s="35">
        <v>0</v>
      </c>
      <c r="BG24" s="35">
        <v>0</v>
      </c>
      <c r="BH24" s="35">
        <v>0</v>
      </c>
      <c r="BI24" s="35">
        <v>0</v>
      </c>
      <c r="BJ24" s="35">
        <v>0</v>
      </c>
      <c r="BK24" s="35">
        <v>0</v>
      </c>
      <c r="BL24" s="35">
        <v>0</v>
      </c>
      <c r="BM24" s="35">
        <v>0</v>
      </c>
      <c r="BN24" s="35">
        <v>0</v>
      </c>
      <c r="BO24" s="35">
        <v>0</v>
      </c>
      <c r="BP24" s="35">
        <v>0</v>
      </c>
      <c r="BQ24" s="35">
        <v>0</v>
      </c>
      <c r="BR24" s="35">
        <v>0</v>
      </c>
      <c r="BS24" s="35">
        <v>0</v>
      </c>
      <c r="BT24" s="35">
        <v>0</v>
      </c>
      <c r="BU24" s="35">
        <v>0</v>
      </c>
      <c r="BV24" s="35">
        <v>5</v>
      </c>
      <c r="BW24" s="35">
        <v>0</v>
      </c>
      <c r="BX24" s="35">
        <v>0</v>
      </c>
      <c r="BY24" s="35">
        <v>0</v>
      </c>
      <c r="BZ24" s="35">
        <v>0</v>
      </c>
      <c r="CA24" s="35"/>
      <c r="CB24" s="35"/>
      <c r="CC24" s="35"/>
      <c r="CD24" s="35"/>
      <c r="CE24" s="35"/>
      <c r="CF24" s="35">
        <v>0</v>
      </c>
      <c r="CG24" s="35">
        <v>0</v>
      </c>
      <c r="CH24" s="35">
        <v>0</v>
      </c>
      <c r="CI24" s="35">
        <v>40</v>
      </c>
      <c r="CJ24" s="35">
        <v>1</v>
      </c>
      <c r="CK24" s="35" t="s">
        <v>353</v>
      </c>
      <c r="CL24" s="35"/>
      <c r="CM24" s="35"/>
      <c r="CN24" s="35"/>
    </row>
  </sheetData>
  <mergeCells count="15">
    <mergeCell ref="A1:A2"/>
    <mergeCell ref="AT1:BP1"/>
    <mergeCell ref="CI1:CN1"/>
    <mergeCell ref="CF1:CG1"/>
    <mergeCell ref="CA1:CE1"/>
    <mergeCell ref="BV1:BZ1"/>
    <mergeCell ref="BQ1:BU1"/>
    <mergeCell ref="P1:Q1"/>
    <mergeCell ref="B1:O1"/>
    <mergeCell ref="AP1:AS1"/>
    <mergeCell ref="AL1:AO1"/>
    <mergeCell ref="AE1:AK1"/>
    <mergeCell ref="AB1:AD1"/>
    <mergeCell ref="X1:AA1"/>
    <mergeCell ref="S1:V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4"/>
  <sheetViews>
    <sheetView zoomScale="90" zoomScaleNormal="90" workbookViewId="0">
      <selection activeCell="B3" sqref="B3:G27"/>
    </sheetView>
  </sheetViews>
  <sheetFormatPr defaultRowHeight="15" x14ac:dyDescent="0.25"/>
  <cols>
    <col min="1" max="1" width="9.140625" style="1"/>
    <col min="2" max="2" width="25" style="27" customWidth="1"/>
    <col min="3" max="3" width="12" style="53" bestFit="1" customWidth="1"/>
    <col min="4" max="4" width="8.42578125" style="53" customWidth="1"/>
    <col min="5" max="5" width="9.7109375" style="53" customWidth="1"/>
    <col min="6" max="6" width="18.5703125" style="53" bestFit="1" customWidth="1"/>
    <col min="7" max="7" width="18.7109375" style="53" customWidth="1"/>
    <col min="8" max="8" width="11" style="1" customWidth="1"/>
    <col min="9" max="9" width="11.28515625" style="1" customWidth="1"/>
    <col min="10" max="10" width="10.85546875" style="1" customWidth="1"/>
    <col min="11" max="11" width="9.28515625" style="1" customWidth="1"/>
    <col min="12" max="14" width="9.7109375" style="1" customWidth="1"/>
    <col min="15" max="16" width="12.7109375" style="1" customWidth="1"/>
    <col min="17" max="20" width="9.140625" style="1"/>
    <col min="21" max="21" width="23.7109375" style="1" bestFit="1" customWidth="1"/>
    <col min="22" max="24" width="9.7109375" style="1" customWidth="1"/>
    <col min="25" max="26" width="12.7109375" style="1" customWidth="1"/>
    <col min="27" max="30" width="9.140625" style="1"/>
    <col min="31" max="31" width="23.7109375" style="1" bestFit="1" customWidth="1"/>
    <col min="32" max="34" width="9.7109375" style="1" customWidth="1"/>
    <col min="35" max="36" width="12.7109375" style="1" customWidth="1"/>
    <col min="37" max="37" width="9.140625" style="1" customWidth="1"/>
    <col min="38" max="43" width="9.140625" style="1"/>
    <col min="44" max="48" width="9.140625" style="1" customWidth="1"/>
    <col min="49" max="16384" width="9.140625" style="1"/>
  </cols>
  <sheetData>
    <row r="1" spans="2:18" x14ac:dyDescent="0.25">
      <c r="B1" s="45" t="s">
        <v>355</v>
      </c>
    </row>
    <row r="3" spans="2:18" ht="36" x14ac:dyDescent="0.25">
      <c r="B3" s="44">
        <v>2011</v>
      </c>
      <c r="C3" s="3" t="s">
        <v>65</v>
      </c>
      <c r="D3" s="3" t="s">
        <v>356</v>
      </c>
      <c r="E3" s="3" t="s">
        <v>357</v>
      </c>
      <c r="F3" s="3" t="s">
        <v>394</v>
      </c>
      <c r="G3" s="3" t="s">
        <v>393</v>
      </c>
      <c r="H3" s="7"/>
      <c r="I3" s="7"/>
      <c r="J3" s="7"/>
      <c r="K3" s="7"/>
      <c r="L3" s="7"/>
      <c r="M3" s="7"/>
      <c r="N3" s="8"/>
      <c r="O3" s="9"/>
      <c r="P3" s="9"/>
      <c r="Q3" s="9"/>
      <c r="R3" s="12"/>
    </row>
    <row r="4" spans="2:18" x14ac:dyDescent="0.25">
      <c r="B4" s="22" t="s">
        <v>59</v>
      </c>
      <c r="C4" s="54">
        <v>3</v>
      </c>
      <c r="D4" s="54">
        <v>3</v>
      </c>
      <c r="E4" s="54">
        <f>C4-D4</f>
        <v>0</v>
      </c>
      <c r="F4" s="54">
        <f>D4/C4*100</f>
        <v>100</v>
      </c>
      <c r="G4" s="52">
        <f>100-F4</f>
        <v>0</v>
      </c>
      <c r="H4" s="7"/>
      <c r="I4" s="7"/>
      <c r="J4" s="7"/>
      <c r="K4" s="7"/>
      <c r="L4" s="7"/>
      <c r="M4" s="7"/>
      <c r="N4" s="5"/>
      <c r="O4" s="11"/>
      <c r="P4" s="11"/>
      <c r="Q4" s="11"/>
      <c r="R4" s="11"/>
    </row>
    <row r="5" spans="2:18" x14ac:dyDescent="0.25">
      <c r="B5" s="22" t="s">
        <v>125</v>
      </c>
      <c r="C5" s="54">
        <v>42</v>
      </c>
      <c r="D5" s="54">
        <v>1</v>
      </c>
      <c r="E5" s="54">
        <f t="shared" ref="E5:E21" si="0">C5-D5</f>
        <v>41</v>
      </c>
      <c r="F5" s="54">
        <f t="shared" ref="F5:F27" si="1">D5/C5*100</f>
        <v>2.3809523809523809</v>
      </c>
      <c r="G5" s="52">
        <f t="shared" ref="G5:G27" si="2">100-F5</f>
        <v>97.61904761904762</v>
      </c>
      <c r="H5" s="43"/>
      <c r="I5" s="7"/>
      <c r="J5" s="7"/>
      <c r="K5" s="7"/>
      <c r="L5" s="7"/>
      <c r="M5" s="7"/>
      <c r="N5" s="5"/>
      <c r="O5" s="11"/>
      <c r="P5" s="11"/>
      <c r="Q5" s="11"/>
      <c r="R5" s="11"/>
    </row>
    <row r="6" spans="2:18" x14ac:dyDescent="0.25">
      <c r="B6" s="22" t="s">
        <v>129</v>
      </c>
      <c r="C6" s="54">
        <v>1</v>
      </c>
      <c r="D6" s="54">
        <v>1</v>
      </c>
      <c r="E6" s="54">
        <f t="shared" si="0"/>
        <v>0</v>
      </c>
      <c r="F6" s="54">
        <f t="shared" si="1"/>
        <v>100</v>
      </c>
      <c r="G6" s="52">
        <f t="shared" si="2"/>
        <v>0</v>
      </c>
      <c r="H6" s="43"/>
      <c r="I6" s="7"/>
      <c r="J6" s="7"/>
      <c r="K6" s="7"/>
      <c r="L6" s="7"/>
      <c r="M6" s="7"/>
      <c r="N6" s="5"/>
      <c r="O6" s="11"/>
      <c r="P6" s="11"/>
      <c r="Q6" s="11"/>
      <c r="R6" s="11"/>
    </row>
    <row r="7" spans="2:18" x14ac:dyDescent="0.25">
      <c r="B7" s="26" t="s">
        <v>135</v>
      </c>
      <c r="C7" s="54">
        <v>3</v>
      </c>
      <c r="D7" s="54">
        <v>3</v>
      </c>
      <c r="E7" s="54">
        <f t="shared" si="0"/>
        <v>0</v>
      </c>
      <c r="F7" s="54">
        <f t="shared" si="1"/>
        <v>100</v>
      </c>
      <c r="G7" s="52">
        <f t="shared" si="2"/>
        <v>0</v>
      </c>
      <c r="H7" s="43"/>
      <c r="I7" s="7"/>
      <c r="J7" s="7"/>
      <c r="K7" s="7"/>
      <c r="L7" s="7"/>
      <c r="M7" s="7"/>
      <c r="N7" s="13"/>
      <c r="O7" s="11"/>
      <c r="P7" s="11"/>
      <c r="Q7" s="11"/>
      <c r="R7" s="11"/>
    </row>
    <row r="8" spans="2:18" x14ac:dyDescent="0.25">
      <c r="B8" s="26" t="s">
        <v>141</v>
      </c>
      <c r="C8" s="54">
        <v>1</v>
      </c>
      <c r="D8" s="54">
        <v>1</v>
      </c>
      <c r="E8" s="54">
        <f t="shared" si="0"/>
        <v>0</v>
      </c>
      <c r="F8" s="54">
        <f t="shared" si="1"/>
        <v>100</v>
      </c>
      <c r="G8" s="52">
        <f t="shared" si="2"/>
        <v>0</v>
      </c>
      <c r="H8" s="43"/>
      <c r="I8" s="7"/>
      <c r="J8" s="7"/>
      <c r="K8" s="7"/>
      <c r="L8" s="7"/>
      <c r="M8" s="7"/>
      <c r="N8" s="13"/>
      <c r="O8" s="11"/>
      <c r="P8" s="11"/>
      <c r="Q8" s="11"/>
      <c r="R8" s="11"/>
    </row>
    <row r="9" spans="2:18" x14ac:dyDescent="0.25">
      <c r="B9" s="26" t="s">
        <v>149</v>
      </c>
      <c r="C9" s="54">
        <v>5</v>
      </c>
      <c r="D9" s="54">
        <v>4</v>
      </c>
      <c r="E9" s="54">
        <f t="shared" si="0"/>
        <v>1</v>
      </c>
      <c r="F9" s="54">
        <f t="shared" si="1"/>
        <v>80</v>
      </c>
      <c r="G9" s="52">
        <f t="shared" si="2"/>
        <v>20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2:18" x14ac:dyDescent="0.25">
      <c r="B10" s="26" t="s">
        <v>154</v>
      </c>
      <c r="C10" s="54">
        <v>10</v>
      </c>
      <c r="D10" s="54">
        <v>4</v>
      </c>
      <c r="E10" s="54">
        <f t="shared" si="0"/>
        <v>6</v>
      </c>
      <c r="F10" s="54">
        <f t="shared" si="1"/>
        <v>40</v>
      </c>
      <c r="G10" s="52">
        <f t="shared" si="2"/>
        <v>60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2:18" x14ac:dyDescent="0.25">
      <c r="B11" s="26" t="s">
        <v>160</v>
      </c>
      <c r="C11" s="54">
        <v>5</v>
      </c>
      <c r="D11" s="54">
        <v>1</v>
      </c>
      <c r="E11" s="54">
        <f t="shared" si="0"/>
        <v>4</v>
      </c>
      <c r="F11" s="54">
        <f t="shared" si="1"/>
        <v>20</v>
      </c>
      <c r="G11" s="52">
        <f t="shared" si="2"/>
        <v>80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2:18" x14ac:dyDescent="0.25">
      <c r="B12" s="26" t="s">
        <v>167</v>
      </c>
      <c r="C12" s="54">
        <v>7</v>
      </c>
      <c r="D12" s="54">
        <v>1</v>
      </c>
      <c r="E12" s="54">
        <f t="shared" si="0"/>
        <v>6</v>
      </c>
      <c r="F12" s="54">
        <f t="shared" si="1"/>
        <v>14.285714285714285</v>
      </c>
      <c r="G12" s="52">
        <f t="shared" si="2"/>
        <v>85.714285714285722</v>
      </c>
    </row>
    <row r="13" spans="2:18" x14ac:dyDescent="0.25">
      <c r="B13" s="26" t="s">
        <v>171</v>
      </c>
      <c r="C13" s="54">
        <v>3</v>
      </c>
      <c r="D13" s="54">
        <v>2</v>
      </c>
      <c r="E13" s="54">
        <f t="shared" si="0"/>
        <v>1</v>
      </c>
      <c r="F13" s="54">
        <f t="shared" si="1"/>
        <v>66.666666666666657</v>
      </c>
      <c r="G13" s="52">
        <f t="shared" si="2"/>
        <v>33.333333333333343</v>
      </c>
    </row>
    <row r="14" spans="2:18" x14ac:dyDescent="0.25">
      <c r="B14" s="26" t="s">
        <v>176</v>
      </c>
      <c r="C14" s="54">
        <v>10</v>
      </c>
      <c r="D14" s="54">
        <v>10</v>
      </c>
      <c r="E14" s="54">
        <f t="shared" si="0"/>
        <v>0</v>
      </c>
      <c r="F14" s="54">
        <f t="shared" si="1"/>
        <v>100</v>
      </c>
      <c r="G14" s="52">
        <f t="shared" si="2"/>
        <v>0</v>
      </c>
    </row>
    <row r="15" spans="2:18" x14ac:dyDescent="0.25">
      <c r="B15" s="26" t="s">
        <v>181</v>
      </c>
      <c r="C15" s="54">
        <v>3</v>
      </c>
      <c r="D15" s="54">
        <v>2</v>
      </c>
      <c r="E15" s="54">
        <f t="shared" si="0"/>
        <v>1</v>
      </c>
      <c r="F15" s="54">
        <f t="shared" si="1"/>
        <v>66.666666666666657</v>
      </c>
      <c r="G15" s="52">
        <f t="shared" si="2"/>
        <v>33.333333333333343</v>
      </c>
    </row>
    <row r="16" spans="2:18" x14ac:dyDescent="0.25">
      <c r="B16" s="26" t="s">
        <v>187</v>
      </c>
      <c r="C16" s="54">
        <v>4</v>
      </c>
      <c r="D16" s="54">
        <v>2</v>
      </c>
      <c r="E16" s="54">
        <f t="shared" si="0"/>
        <v>2</v>
      </c>
      <c r="F16" s="54">
        <f t="shared" si="1"/>
        <v>50</v>
      </c>
      <c r="G16" s="52">
        <f t="shared" si="2"/>
        <v>50</v>
      </c>
    </row>
    <row r="17" spans="2:8" x14ac:dyDescent="0.25">
      <c r="B17" s="26" t="s">
        <v>192</v>
      </c>
      <c r="C17" s="54">
        <v>3</v>
      </c>
      <c r="D17" s="54">
        <v>2</v>
      </c>
      <c r="E17" s="54">
        <f t="shared" si="0"/>
        <v>1</v>
      </c>
      <c r="F17" s="54">
        <f t="shared" si="1"/>
        <v>66.666666666666657</v>
      </c>
      <c r="G17" s="52">
        <f t="shared" si="2"/>
        <v>33.333333333333343</v>
      </c>
    </row>
    <row r="18" spans="2:8" x14ac:dyDescent="0.25">
      <c r="B18" s="26" t="s">
        <v>63</v>
      </c>
      <c r="C18" s="54">
        <v>2</v>
      </c>
      <c r="D18" s="54">
        <v>2</v>
      </c>
      <c r="E18" s="54">
        <f t="shared" si="0"/>
        <v>0</v>
      </c>
      <c r="F18" s="54">
        <f t="shared" si="1"/>
        <v>100</v>
      </c>
      <c r="G18" s="52">
        <f t="shared" si="2"/>
        <v>0</v>
      </c>
      <c r="H18" s="46"/>
    </row>
    <row r="19" spans="2:8" x14ac:dyDescent="0.25">
      <c r="B19" s="26" t="s">
        <v>367</v>
      </c>
      <c r="C19" s="54"/>
      <c r="D19" s="54"/>
      <c r="E19" s="54"/>
      <c r="F19" s="54"/>
      <c r="G19" s="52">
        <f t="shared" si="2"/>
        <v>100</v>
      </c>
      <c r="H19" s="46"/>
    </row>
    <row r="20" spans="2:8" x14ac:dyDescent="0.25">
      <c r="B20" s="26" t="s">
        <v>61</v>
      </c>
      <c r="C20" s="54">
        <v>10</v>
      </c>
      <c r="D20" s="54">
        <v>2</v>
      </c>
      <c r="E20" s="54">
        <f t="shared" si="0"/>
        <v>8</v>
      </c>
      <c r="F20" s="54">
        <f t="shared" si="1"/>
        <v>20</v>
      </c>
      <c r="G20" s="52">
        <f t="shared" si="2"/>
        <v>80</v>
      </c>
      <c r="H20" s="46"/>
    </row>
    <row r="21" spans="2:8" s="48" customFormat="1" ht="27" x14ac:dyDescent="0.25">
      <c r="B21" s="26" t="s">
        <v>365</v>
      </c>
      <c r="C21" s="54">
        <v>4</v>
      </c>
      <c r="D21" s="54">
        <v>0</v>
      </c>
      <c r="E21" s="54">
        <f t="shared" si="0"/>
        <v>4</v>
      </c>
      <c r="F21" s="54">
        <f t="shared" si="1"/>
        <v>0</v>
      </c>
      <c r="G21" s="52">
        <f t="shared" si="2"/>
        <v>100</v>
      </c>
      <c r="H21" s="46"/>
    </row>
    <row r="22" spans="2:8" s="48" customFormat="1" ht="27" x14ac:dyDescent="0.25">
      <c r="B22" s="26" t="s">
        <v>364</v>
      </c>
      <c r="C22" s="54">
        <v>14</v>
      </c>
      <c r="D22" s="54">
        <v>0</v>
      </c>
      <c r="E22" s="54">
        <f t="shared" ref="E22" si="3">C22-D22</f>
        <v>14</v>
      </c>
      <c r="F22" s="54">
        <f t="shared" ref="F22" si="4">D22/C22*100</f>
        <v>0</v>
      </c>
      <c r="G22" s="52">
        <f t="shared" si="2"/>
        <v>100</v>
      </c>
    </row>
    <row r="23" spans="2:8" s="48" customFormat="1" ht="27" x14ac:dyDescent="0.25">
      <c r="B23" s="26" t="s">
        <v>362</v>
      </c>
      <c r="C23" s="54">
        <v>4</v>
      </c>
      <c r="D23" s="54">
        <v>0</v>
      </c>
      <c r="E23" s="54">
        <f t="shared" ref="E23:E24" si="5">C23-D23</f>
        <v>4</v>
      </c>
      <c r="F23" s="54">
        <f t="shared" ref="F23:F24" si="6">D23/C23*100</f>
        <v>0</v>
      </c>
      <c r="G23" s="52">
        <f t="shared" si="2"/>
        <v>100</v>
      </c>
    </row>
    <row r="24" spans="2:8" s="48" customFormat="1" ht="27" x14ac:dyDescent="0.25">
      <c r="B24" s="26" t="s">
        <v>363</v>
      </c>
      <c r="C24" s="54">
        <v>16</v>
      </c>
      <c r="D24" s="54">
        <v>0</v>
      </c>
      <c r="E24" s="54">
        <f t="shared" si="5"/>
        <v>16</v>
      </c>
      <c r="F24" s="54">
        <f t="shared" si="6"/>
        <v>0</v>
      </c>
      <c r="G24" s="52">
        <f t="shared" si="2"/>
        <v>100</v>
      </c>
    </row>
    <row r="25" spans="2:8" s="48" customFormat="1" x14ac:dyDescent="0.25">
      <c r="B25" s="26" t="s">
        <v>361</v>
      </c>
      <c r="C25" s="54">
        <f>SUM(C4:C20)</f>
        <v>112</v>
      </c>
      <c r="D25" s="54">
        <f>SUM(D4:D20)</f>
        <v>41</v>
      </c>
      <c r="E25" s="54">
        <f>SUM(E4:E20)</f>
        <v>71</v>
      </c>
      <c r="F25" s="54">
        <f t="shared" ref="F25:F26" si="7">D25/C25*100</f>
        <v>36.607142857142854</v>
      </c>
      <c r="G25" s="52">
        <f t="shared" si="2"/>
        <v>63.392857142857146</v>
      </c>
    </row>
    <row r="26" spans="2:8" s="48" customFormat="1" x14ac:dyDescent="0.25">
      <c r="B26" s="26" t="s">
        <v>359</v>
      </c>
      <c r="C26" s="54">
        <f t="shared" ref="C26:D26" si="8">SUM(C21:C24)</f>
        <v>38</v>
      </c>
      <c r="D26" s="54">
        <f t="shared" si="8"/>
        <v>0</v>
      </c>
      <c r="E26" s="54">
        <f>SUM(E21:E24)</f>
        <v>38</v>
      </c>
      <c r="F26" s="54">
        <f t="shared" si="7"/>
        <v>0</v>
      </c>
      <c r="G26" s="52">
        <f t="shared" si="2"/>
        <v>100</v>
      </c>
    </row>
    <row r="27" spans="2:8" x14ac:dyDescent="0.25">
      <c r="B27" s="26" t="s">
        <v>360</v>
      </c>
      <c r="C27" s="54">
        <f>SUM(C25:C26)</f>
        <v>150</v>
      </c>
      <c r="D27" s="54">
        <f t="shared" ref="D27:E27" si="9">SUM(D25:D26)</f>
        <v>41</v>
      </c>
      <c r="E27" s="54">
        <f t="shared" si="9"/>
        <v>109</v>
      </c>
      <c r="F27" s="54">
        <f t="shared" si="1"/>
        <v>27.333333333333332</v>
      </c>
      <c r="G27" s="52">
        <f t="shared" si="2"/>
        <v>72.666666666666671</v>
      </c>
    </row>
    <row r="28" spans="2:8" x14ac:dyDescent="0.25">
      <c r="B28" s="24" t="s">
        <v>366</v>
      </c>
      <c r="C28" s="6"/>
      <c r="D28" s="6"/>
      <c r="E28" s="6"/>
      <c r="F28" s="57"/>
      <c r="G28" s="55"/>
    </row>
    <row r="29" spans="2:8" x14ac:dyDescent="0.25">
      <c r="B29" s="28"/>
      <c r="C29" s="57"/>
      <c r="D29" s="57"/>
      <c r="E29" s="57"/>
      <c r="F29" s="57"/>
      <c r="G29" s="55"/>
    </row>
    <row r="30" spans="2:8" x14ac:dyDescent="0.25">
      <c r="B30" s="28"/>
      <c r="C30" s="61"/>
      <c r="D30" s="61"/>
      <c r="E30" s="61"/>
      <c r="F30" s="57"/>
      <c r="G30" s="55"/>
    </row>
    <row r="31" spans="2:8" x14ac:dyDescent="0.25">
      <c r="B31" s="61"/>
      <c r="C31" s="62"/>
      <c r="D31" s="62"/>
      <c r="E31" s="62"/>
      <c r="F31" s="57"/>
      <c r="G31" s="55"/>
    </row>
    <row r="32" spans="2:8" x14ac:dyDescent="0.25">
      <c r="B32" s="61"/>
      <c r="C32" s="62"/>
      <c r="D32" s="62"/>
      <c r="E32" s="62"/>
      <c r="F32" s="57"/>
      <c r="G32" s="55"/>
    </row>
    <row r="33" spans="2:7" x14ac:dyDescent="0.25">
      <c r="B33" s="61"/>
      <c r="C33" s="62"/>
      <c r="D33" s="62"/>
      <c r="E33" s="62"/>
      <c r="F33" s="57"/>
      <c r="G33" s="55"/>
    </row>
    <row r="34" spans="2:7" x14ac:dyDescent="0.25">
      <c r="B34" s="61"/>
      <c r="C34" s="62"/>
      <c r="D34" s="62"/>
      <c r="E34" s="62"/>
      <c r="F34" s="57"/>
      <c r="G34" s="55"/>
    </row>
    <row r="35" spans="2:7" x14ac:dyDescent="0.25">
      <c r="B35" s="28"/>
      <c r="C35" s="57"/>
      <c r="D35" s="57"/>
      <c r="E35" s="57"/>
      <c r="F35" s="57"/>
      <c r="G35" s="55"/>
    </row>
    <row r="36" spans="2:7" x14ac:dyDescent="0.25">
      <c r="B36" s="21"/>
      <c r="C36" s="9"/>
      <c r="D36" s="9"/>
      <c r="E36" s="9"/>
      <c r="F36" s="57"/>
      <c r="G36" s="55"/>
    </row>
    <row r="37" spans="2:7" x14ac:dyDescent="0.25">
      <c r="B37" s="56"/>
      <c r="C37" s="10"/>
      <c r="D37" s="10"/>
      <c r="E37" s="10"/>
      <c r="F37" s="57"/>
      <c r="G37" s="55"/>
    </row>
    <row r="38" spans="2:7" x14ac:dyDescent="0.25">
      <c r="B38" s="56"/>
      <c r="C38" s="10"/>
      <c r="D38" s="10"/>
      <c r="E38" s="10"/>
      <c r="F38" s="57"/>
      <c r="G38" s="55"/>
    </row>
    <row r="39" spans="2:7" x14ac:dyDescent="0.25">
      <c r="B39" s="56"/>
      <c r="C39" s="10"/>
      <c r="D39" s="10"/>
      <c r="E39" s="10"/>
      <c r="F39" s="57"/>
      <c r="G39" s="55"/>
    </row>
    <row r="40" spans="2:7" x14ac:dyDescent="0.25">
      <c r="B40" s="28"/>
      <c r="C40" s="57"/>
      <c r="D40" s="57"/>
      <c r="E40" s="57"/>
      <c r="F40" s="57"/>
      <c r="G40" s="55"/>
    </row>
    <row r="41" spans="2:7" x14ac:dyDescent="0.25">
      <c r="B41" s="21"/>
      <c r="C41" s="9"/>
      <c r="D41" s="9"/>
      <c r="E41" s="9"/>
      <c r="F41" s="57"/>
      <c r="G41" s="55"/>
    </row>
    <row r="42" spans="2:7" x14ac:dyDescent="0.25">
      <c r="B42" s="56"/>
      <c r="C42" s="10"/>
      <c r="D42" s="10"/>
      <c r="E42" s="10"/>
      <c r="F42" s="57"/>
      <c r="G42" s="55"/>
    </row>
    <row r="43" spans="2:7" x14ac:dyDescent="0.25">
      <c r="B43" s="56"/>
      <c r="C43" s="10"/>
      <c r="D43" s="10"/>
      <c r="E43" s="10"/>
      <c r="F43" s="57"/>
      <c r="G43" s="55"/>
    </row>
    <row r="44" spans="2:7" x14ac:dyDescent="0.25">
      <c r="B44" s="56"/>
      <c r="C44" s="10"/>
      <c r="D44" s="10"/>
      <c r="E44" s="10"/>
      <c r="F44" s="57"/>
      <c r="G44" s="55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G3" sqref="G3"/>
    </sheetView>
  </sheetViews>
  <sheetFormatPr defaultRowHeight="15" x14ac:dyDescent="0.25"/>
  <cols>
    <col min="1" max="1" width="9.140625" style="1"/>
    <col min="2" max="2" width="23.7109375" style="53" bestFit="1" customWidth="1"/>
    <col min="3" max="3" width="12.28515625" style="53" bestFit="1" customWidth="1"/>
    <col min="4" max="4" width="10.140625" style="53" bestFit="1" customWidth="1"/>
    <col min="5" max="5" width="14.42578125" style="53" bestFit="1" customWidth="1"/>
    <col min="6" max="6" width="12.7109375" style="53" customWidth="1"/>
    <col min="7" max="7" width="14.5703125" style="53" customWidth="1"/>
    <col min="8" max="8" width="14.140625" style="53" bestFit="1" customWidth="1"/>
    <col min="9" max="9" width="14" style="53" customWidth="1"/>
    <col min="10" max="10" width="9.140625" style="53" customWidth="1"/>
    <col min="11" max="16" width="9.140625" style="1"/>
    <col min="17" max="17" width="9.140625" style="1" customWidth="1"/>
    <col min="18" max="16384" width="9.140625" style="1"/>
  </cols>
  <sheetData>
    <row r="1" spans="1:17" x14ac:dyDescent="0.25">
      <c r="B1" s="63" t="s">
        <v>20</v>
      </c>
    </row>
    <row r="3" spans="1:17" ht="72" x14ac:dyDescent="0.25">
      <c r="A3" s="7"/>
      <c r="B3" s="44">
        <v>2011</v>
      </c>
      <c r="C3" s="3" t="s">
        <v>66</v>
      </c>
      <c r="D3" s="3" t="s">
        <v>67</v>
      </c>
      <c r="E3" s="3" t="s">
        <v>68</v>
      </c>
      <c r="F3" s="3" t="s">
        <v>368</v>
      </c>
      <c r="G3" s="3" t="s">
        <v>369</v>
      </c>
      <c r="H3" s="3" t="s">
        <v>370</v>
      </c>
      <c r="I3" s="3" t="s">
        <v>371</v>
      </c>
      <c r="J3" s="60"/>
      <c r="K3" s="7"/>
      <c r="L3" s="7"/>
      <c r="M3" s="7"/>
      <c r="N3" s="7"/>
      <c r="O3" s="7"/>
      <c r="P3" s="7"/>
      <c r="Q3" s="8"/>
    </row>
    <row r="4" spans="1:17" x14ac:dyDescent="0.25">
      <c r="A4" s="16"/>
      <c r="B4" s="22" t="s">
        <v>59</v>
      </c>
      <c r="C4" s="54"/>
      <c r="D4" s="54"/>
      <c r="E4" s="54">
        <v>3</v>
      </c>
      <c r="F4" s="54">
        <f>SUM(C4:E4)</f>
        <v>3</v>
      </c>
      <c r="G4" s="54">
        <f>C4/F4*100</f>
        <v>0</v>
      </c>
      <c r="H4" s="54">
        <f>D4/F4*100</f>
        <v>0</v>
      </c>
      <c r="I4" s="52">
        <f>E4/F4*100</f>
        <v>100</v>
      </c>
      <c r="J4" s="59"/>
      <c r="K4" s="7"/>
      <c r="L4" s="7"/>
      <c r="M4" s="7"/>
      <c r="N4" s="7"/>
      <c r="O4" s="7"/>
      <c r="P4" s="7"/>
      <c r="Q4" s="5"/>
    </row>
    <row r="5" spans="1:17" x14ac:dyDescent="0.25">
      <c r="A5" s="18"/>
      <c r="B5" s="22" t="s">
        <v>125</v>
      </c>
      <c r="C5" s="54">
        <v>2</v>
      </c>
      <c r="D5" s="54"/>
      <c r="E5" s="54">
        <v>2</v>
      </c>
      <c r="F5" s="54">
        <f t="shared" ref="F5:F27" si="0">SUM(C5:E5)</f>
        <v>4</v>
      </c>
      <c r="G5" s="54">
        <f t="shared" ref="G5:G27" si="1">C5/F5*100</f>
        <v>50</v>
      </c>
      <c r="H5" s="54">
        <f t="shared" ref="H5:H27" si="2">D5/F5*100</f>
        <v>0</v>
      </c>
      <c r="I5" s="52">
        <f t="shared" ref="I5:I27" si="3">E5/F5*100</f>
        <v>50</v>
      </c>
      <c r="J5" s="59"/>
      <c r="K5" s="7"/>
      <c r="L5" s="7"/>
      <c r="M5" s="7"/>
      <c r="N5" s="7"/>
      <c r="O5" s="7"/>
      <c r="P5" s="7"/>
      <c r="Q5" s="5"/>
    </row>
    <row r="6" spans="1:17" x14ac:dyDescent="0.25">
      <c r="A6" s="17"/>
      <c r="B6" s="22" t="s">
        <v>129</v>
      </c>
      <c r="C6" s="54"/>
      <c r="D6" s="54"/>
      <c r="E6" s="54">
        <v>1</v>
      </c>
      <c r="F6" s="54">
        <f t="shared" si="0"/>
        <v>1</v>
      </c>
      <c r="G6" s="54">
        <f t="shared" si="1"/>
        <v>0</v>
      </c>
      <c r="H6" s="54">
        <f t="shared" si="2"/>
        <v>0</v>
      </c>
      <c r="I6" s="52">
        <f t="shared" si="3"/>
        <v>100</v>
      </c>
      <c r="J6" s="59"/>
      <c r="K6" s="7"/>
      <c r="L6" s="7"/>
      <c r="M6" s="7"/>
      <c r="N6" s="7"/>
      <c r="O6" s="7"/>
      <c r="P6" s="7"/>
      <c r="Q6" s="5"/>
    </row>
    <row r="7" spans="1:17" x14ac:dyDescent="0.25">
      <c r="A7" s="18"/>
      <c r="B7" s="26" t="s">
        <v>135</v>
      </c>
      <c r="C7" s="54">
        <v>3</v>
      </c>
      <c r="D7" s="54">
        <v>0</v>
      </c>
      <c r="E7" s="54">
        <v>0</v>
      </c>
      <c r="F7" s="54">
        <f t="shared" si="0"/>
        <v>3</v>
      </c>
      <c r="G7" s="54">
        <f t="shared" si="1"/>
        <v>100</v>
      </c>
      <c r="H7" s="54">
        <f t="shared" si="2"/>
        <v>0</v>
      </c>
      <c r="I7" s="52">
        <f t="shared" si="3"/>
        <v>0</v>
      </c>
      <c r="J7" s="59"/>
      <c r="K7" s="7"/>
      <c r="L7" s="7"/>
      <c r="M7" s="7"/>
      <c r="N7" s="7"/>
      <c r="O7" s="7"/>
      <c r="P7" s="7"/>
      <c r="Q7" s="13"/>
    </row>
    <row r="8" spans="1:17" x14ac:dyDescent="0.25">
      <c r="A8" s="17"/>
      <c r="B8" s="26" t="s">
        <v>141</v>
      </c>
      <c r="C8" s="54">
        <v>0</v>
      </c>
      <c r="D8" s="54">
        <v>0</v>
      </c>
      <c r="E8" s="54">
        <v>1</v>
      </c>
      <c r="F8" s="54">
        <f t="shared" si="0"/>
        <v>1</v>
      </c>
      <c r="G8" s="54">
        <f t="shared" si="1"/>
        <v>0</v>
      </c>
      <c r="H8" s="54">
        <f t="shared" si="2"/>
        <v>0</v>
      </c>
      <c r="I8" s="52">
        <f t="shared" si="3"/>
        <v>100</v>
      </c>
      <c r="J8" s="59"/>
      <c r="K8" s="7"/>
      <c r="L8" s="7"/>
      <c r="M8" s="7"/>
      <c r="N8" s="7"/>
      <c r="O8" s="7"/>
      <c r="P8" s="7"/>
      <c r="Q8" s="13"/>
    </row>
    <row r="9" spans="1:17" x14ac:dyDescent="0.25">
      <c r="A9" s="17"/>
      <c r="B9" s="26" t="s">
        <v>149</v>
      </c>
      <c r="C9" s="54">
        <v>1</v>
      </c>
      <c r="D9" s="54">
        <v>0</v>
      </c>
      <c r="E9" s="54">
        <v>3</v>
      </c>
      <c r="F9" s="54">
        <f t="shared" si="0"/>
        <v>4</v>
      </c>
      <c r="G9" s="54">
        <f t="shared" si="1"/>
        <v>25</v>
      </c>
      <c r="H9" s="54">
        <f t="shared" si="2"/>
        <v>0</v>
      </c>
      <c r="I9" s="52">
        <f t="shared" si="3"/>
        <v>75</v>
      </c>
      <c r="J9" s="57"/>
      <c r="K9" s="7"/>
      <c r="L9" s="7"/>
      <c r="M9" s="7"/>
      <c r="N9" s="7"/>
      <c r="O9" s="7"/>
      <c r="P9" s="7"/>
      <c r="Q9" s="7"/>
    </row>
    <row r="10" spans="1:17" x14ac:dyDescent="0.25">
      <c r="A10" s="18"/>
      <c r="B10" s="26" t="s">
        <v>154</v>
      </c>
      <c r="C10" s="54">
        <v>0</v>
      </c>
      <c r="D10" s="54">
        <v>0</v>
      </c>
      <c r="E10" s="54">
        <v>4</v>
      </c>
      <c r="F10" s="54">
        <f t="shared" si="0"/>
        <v>4</v>
      </c>
      <c r="G10" s="54">
        <f t="shared" si="1"/>
        <v>0</v>
      </c>
      <c r="H10" s="54">
        <f t="shared" si="2"/>
        <v>0</v>
      </c>
      <c r="I10" s="52">
        <f t="shared" si="3"/>
        <v>100</v>
      </c>
      <c r="J10" s="57"/>
      <c r="K10" s="7"/>
      <c r="L10" s="7"/>
      <c r="M10" s="7"/>
      <c r="N10" s="7"/>
      <c r="O10" s="7"/>
      <c r="P10" s="7"/>
      <c r="Q10" s="7"/>
    </row>
    <row r="11" spans="1:17" ht="27" x14ac:dyDescent="0.25">
      <c r="A11" s="17"/>
      <c r="B11" s="26" t="s">
        <v>160</v>
      </c>
      <c r="C11" s="54">
        <v>0</v>
      </c>
      <c r="D11" s="54">
        <v>0</v>
      </c>
      <c r="E11" s="54">
        <v>1</v>
      </c>
      <c r="F11" s="54">
        <f t="shared" si="0"/>
        <v>1</v>
      </c>
      <c r="G11" s="54">
        <f t="shared" si="1"/>
        <v>0</v>
      </c>
      <c r="H11" s="54">
        <f t="shared" si="2"/>
        <v>0</v>
      </c>
      <c r="I11" s="52">
        <f t="shared" si="3"/>
        <v>100</v>
      </c>
      <c r="J11" s="57"/>
      <c r="K11" s="7"/>
      <c r="L11" s="7"/>
      <c r="M11" s="7"/>
      <c r="N11" s="7"/>
      <c r="O11" s="7"/>
      <c r="P11" s="7"/>
      <c r="Q11" s="7"/>
    </row>
    <row r="12" spans="1:17" x14ac:dyDescent="0.25">
      <c r="A12" s="18"/>
      <c r="B12" s="26" t="s">
        <v>167</v>
      </c>
      <c r="C12" s="54"/>
      <c r="D12" s="54"/>
      <c r="E12" s="54">
        <v>1</v>
      </c>
      <c r="F12" s="54">
        <f t="shared" si="0"/>
        <v>1</v>
      </c>
      <c r="G12" s="54">
        <f t="shared" si="1"/>
        <v>0</v>
      </c>
      <c r="H12" s="54">
        <f t="shared" si="2"/>
        <v>0</v>
      </c>
      <c r="I12" s="52">
        <f t="shared" si="3"/>
        <v>100</v>
      </c>
    </row>
    <row r="13" spans="1:17" x14ac:dyDescent="0.25">
      <c r="A13" s="18"/>
      <c r="B13" s="26" t="s">
        <v>171</v>
      </c>
      <c r="C13" s="54">
        <v>0</v>
      </c>
      <c r="D13" s="54">
        <v>0</v>
      </c>
      <c r="E13" s="54">
        <v>2</v>
      </c>
      <c r="F13" s="54">
        <f t="shared" si="0"/>
        <v>2</v>
      </c>
      <c r="G13" s="54">
        <f t="shared" si="1"/>
        <v>0</v>
      </c>
      <c r="H13" s="54">
        <f t="shared" si="2"/>
        <v>0</v>
      </c>
      <c r="I13" s="52">
        <f t="shared" si="3"/>
        <v>100</v>
      </c>
    </row>
    <row r="14" spans="1:17" x14ac:dyDescent="0.25">
      <c r="A14" s="17"/>
      <c r="B14" s="26" t="s">
        <v>176</v>
      </c>
      <c r="C14" s="54">
        <v>1</v>
      </c>
      <c r="D14" s="54">
        <v>1</v>
      </c>
      <c r="E14" s="54">
        <v>8</v>
      </c>
      <c r="F14" s="54">
        <f t="shared" si="0"/>
        <v>10</v>
      </c>
      <c r="G14" s="54">
        <f t="shared" si="1"/>
        <v>10</v>
      </c>
      <c r="H14" s="54">
        <f t="shared" si="2"/>
        <v>10</v>
      </c>
      <c r="I14" s="52">
        <f t="shared" si="3"/>
        <v>80</v>
      </c>
    </row>
    <row r="15" spans="1:17" x14ac:dyDescent="0.25">
      <c r="A15" s="17"/>
      <c r="B15" s="26" t="s">
        <v>181</v>
      </c>
      <c r="C15" s="54">
        <v>0</v>
      </c>
      <c r="D15" s="54">
        <v>0</v>
      </c>
      <c r="E15" s="54">
        <v>3</v>
      </c>
      <c r="F15" s="54">
        <f t="shared" si="0"/>
        <v>3</v>
      </c>
      <c r="G15" s="54">
        <f t="shared" si="1"/>
        <v>0</v>
      </c>
      <c r="H15" s="54">
        <f t="shared" si="2"/>
        <v>0</v>
      </c>
      <c r="I15" s="52">
        <f t="shared" si="3"/>
        <v>100</v>
      </c>
    </row>
    <row r="16" spans="1:17" x14ac:dyDescent="0.25">
      <c r="A16" s="17"/>
      <c r="B16" s="26" t="s">
        <v>187</v>
      </c>
      <c r="C16" s="54">
        <v>0</v>
      </c>
      <c r="D16" s="54">
        <v>0</v>
      </c>
      <c r="E16" s="54">
        <v>2</v>
      </c>
      <c r="F16" s="54">
        <f t="shared" si="0"/>
        <v>2</v>
      </c>
      <c r="G16" s="54">
        <f t="shared" si="1"/>
        <v>0</v>
      </c>
      <c r="H16" s="54">
        <f t="shared" si="2"/>
        <v>0</v>
      </c>
      <c r="I16" s="52">
        <f t="shared" si="3"/>
        <v>100</v>
      </c>
    </row>
    <row r="17" spans="1:9" ht="27" x14ac:dyDescent="0.25">
      <c r="A17" s="18"/>
      <c r="B17" s="26" t="s">
        <v>192</v>
      </c>
      <c r="C17" s="54">
        <v>0</v>
      </c>
      <c r="D17" s="54">
        <v>0</v>
      </c>
      <c r="E17" s="54">
        <v>3</v>
      </c>
      <c r="F17" s="54">
        <f t="shared" si="0"/>
        <v>3</v>
      </c>
      <c r="G17" s="54">
        <f t="shared" si="1"/>
        <v>0</v>
      </c>
      <c r="H17" s="54">
        <f t="shared" si="2"/>
        <v>0</v>
      </c>
      <c r="I17" s="52">
        <f t="shared" si="3"/>
        <v>100</v>
      </c>
    </row>
    <row r="18" spans="1:9" x14ac:dyDescent="0.25">
      <c r="B18" s="26" t="s">
        <v>63</v>
      </c>
      <c r="C18" s="54">
        <v>0</v>
      </c>
      <c r="D18" s="54">
        <v>1</v>
      </c>
      <c r="E18" s="54">
        <v>1</v>
      </c>
      <c r="F18" s="54">
        <f t="shared" si="0"/>
        <v>2</v>
      </c>
      <c r="G18" s="54">
        <f t="shared" si="1"/>
        <v>0</v>
      </c>
      <c r="H18" s="54">
        <f t="shared" si="2"/>
        <v>50</v>
      </c>
      <c r="I18" s="52">
        <f t="shared" si="3"/>
        <v>50</v>
      </c>
    </row>
    <row r="19" spans="1:9" x14ac:dyDescent="0.25">
      <c r="B19" s="26" t="s">
        <v>367</v>
      </c>
      <c r="C19" s="54"/>
      <c r="D19" s="54"/>
      <c r="E19" s="54"/>
      <c r="F19" s="54"/>
      <c r="G19" s="54"/>
      <c r="H19" s="54"/>
      <c r="I19" s="52"/>
    </row>
    <row r="20" spans="1:9" x14ac:dyDescent="0.25">
      <c r="B20" s="26" t="s">
        <v>61</v>
      </c>
      <c r="C20" s="54"/>
      <c r="D20" s="54"/>
      <c r="E20" s="54">
        <v>2</v>
      </c>
      <c r="F20" s="54">
        <f t="shared" si="0"/>
        <v>2</v>
      </c>
      <c r="G20" s="54">
        <f t="shared" si="1"/>
        <v>0</v>
      </c>
      <c r="H20" s="54">
        <f t="shared" si="2"/>
        <v>0</v>
      </c>
      <c r="I20" s="52">
        <f t="shared" si="3"/>
        <v>100</v>
      </c>
    </row>
    <row r="21" spans="1:9" ht="27" x14ac:dyDescent="0.25">
      <c r="B21" s="26" t="s">
        <v>365</v>
      </c>
      <c r="C21" s="54">
        <v>0</v>
      </c>
      <c r="D21" s="54">
        <v>0</v>
      </c>
      <c r="E21" s="54">
        <v>3</v>
      </c>
      <c r="F21" s="54">
        <f t="shared" si="0"/>
        <v>3</v>
      </c>
      <c r="G21" s="54">
        <f t="shared" si="1"/>
        <v>0</v>
      </c>
      <c r="H21" s="54">
        <f t="shared" si="2"/>
        <v>0</v>
      </c>
      <c r="I21" s="52">
        <f t="shared" si="3"/>
        <v>100</v>
      </c>
    </row>
    <row r="22" spans="1:9" ht="27" x14ac:dyDescent="0.25">
      <c r="B22" s="26" t="s">
        <v>364</v>
      </c>
      <c r="C22" s="54">
        <v>0</v>
      </c>
      <c r="D22" s="54">
        <v>0</v>
      </c>
      <c r="E22" s="54">
        <v>2</v>
      </c>
      <c r="F22" s="54">
        <f t="shared" si="0"/>
        <v>2</v>
      </c>
      <c r="G22" s="54">
        <f t="shared" si="1"/>
        <v>0</v>
      </c>
      <c r="H22" s="54">
        <f t="shared" si="2"/>
        <v>0</v>
      </c>
      <c r="I22" s="52">
        <f t="shared" si="3"/>
        <v>100</v>
      </c>
    </row>
    <row r="23" spans="1:9" ht="27" x14ac:dyDescent="0.25">
      <c r="B23" s="26" t="s">
        <v>362</v>
      </c>
      <c r="C23" s="54">
        <v>0</v>
      </c>
      <c r="D23" s="54">
        <v>0</v>
      </c>
      <c r="E23" s="54">
        <v>4</v>
      </c>
      <c r="F23" s="54">
        <f t="shared" si="0"/>
        <v>4</v>
      </c>
      <c r="G23" s="54">
        <f t="shared" si="1"/>
        <v>0</v>
      </c>
      <c r="H23" s="54">
        <f t="shared" si="2"/>
        <v>0</v>
      </c>
      <c r="I23" s="52">
        <f t="shared" si="3"/>
        <v>100</v>
      </c>
    </row>
    <row r="24" spans="1:9" ht="27" x14ac:dyDescent="0.25">
      <c r="B24" s="26" t="s">
        <v>363</v>
      </c>
      <c r="C24" s="54"/>
      <c r="D24" s="54"/>
      <c r="E24" s="54">
        <v>3</v>
      </c>
      <c r="F24" s="54">
        <f t="shared" si="0"/>
        <v>3</v>
      </c>
      <c r="G24" s="54">
        <f t="shared" si="1"/>
        <v>0</v>
      </c>
      <c r="H24" s="54">
        <f t="shared" si="2"/>
        <v>0</v>
      </c>
      <c r="I24" s="52">
        <f t="shared" si="3"/>
        <v>100</v>
      </c>
    </row>
    <row r="25" spans="1:9" x14ac:dyDescent="0.25">
      <c r="B25" s="26" t="s">
        <v>361</v>
      </c>
      <c r="C25" s="54">
        <f>SUM(C4:C20)</f>
        <v>7</v>
      </c>
      <c r="D25" s="54">
        <f>SUM(D4:D20)</f>
        <v>2</v>
      </c>
      <c r="E25" s="54">
        <f>SUM(E4:E20)</f>
        <v>37</v>
      </c>
      <c r="F25" s="54">
        <f t="shared" si="0"/>
        <v>46</v>
      </c>
      <c r="G25" s="54">
        <f t="shared" si="1"/>
        <v>15.217391304347828</v>
      </c>
      <c r="H25" s="54">
        <f t="shared" si="2"/>
        <v>4.3478260869565215</v>
      </c>
      <c r="I25" s="52">
        <f t="shared" si="3"/>
        <v>80.434782608695656</v>
      </c>
    </row>
    <row r="26" spans="1:9" x14ac:dyDescent="0.25">
      <c r="B26" s="26" t="s">
        <v>359</v>
      </c>
      <c r="C26" s="54">
        <f t="shared" ref="C26:D26" si="4">SUM(C21:C24)</f>
        <v>0</v>
      </c>
      <c r="D26" s="54">
        <f t="shared" si="4"/>
        <v>0</v>
      </c>
      <c r="E26" s="54">
        <f>SUM(E21:E24)</f>
        <v>12</v>
      </c>
      <c r="F26" s="54">
        <f t="shared" si="0"/>
        <v>12</v>
      </c>
      <c r="G26" s="54">
        <f t="shared" si="1"/>
        <v>0</v>
      </c>
      <c r="H26" s="54">
        <f t="shared" si="2"/>
        <v>0</v>
      </c>
      <c r="I26" s="52">
        <f t="shared" si="3"/>
        <v>100</v>
      </c>
    </row>
    <row r="27" spans="1:9" x14ac:dyDescent="0.25">
      <c r="B27" s="26" t="s">
        <v>360</v>
      </c>
      <c r="C27" s="54">
        <f>SUM(C25:C26)</f>
        <v>7</v>
      </c>
      <c r="D27" s="54">
        <f t="shared" ref="D27:E27" si="5">SUM(D25:D26)</f>
        <v>2</v>
      </c>
      <c r="E27" s="54">
        <f t="shared" si="5"/>
        <v>49</v>
      </c>
      <c r="F27" s="54">
        <f t="shared" si="0"/>
        <v>58</v>
      </c>
      <c r="G27" s="54">
        <f t="shared" si="1"/>
        <v>12.068965517241379</v>
      </c>
      <c r="H27" s="54">
        <f t="shared" si="2"/>
        <v>3.4482758620689653</v>
      </c>
      <c r="I27" s="52">
        <f t="shared" si="3"/>
        <v>84.482758620689651</v>
      </c>
    </row>
    <row r="28" spans="1:9" x14ac:dyDescent="0.25">
      <c r="B28" s="24" t="s">
        <v>366</v>
      </c>
      <c r="C28" s="6"/>
      <c r="D28" s="6"/>
      <c r="E28" s="6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G3" sqref="G3"/>
    </sheetView>
  </sheetViews>
  <sheetFormatPr defaultRowHeight="15" x14ac:dyDescent="0.25"/>
  <cols>
    <col min="1" max="1" width="9.140625" style="1"/>
    <col min="2" max="2" width="25" style="53" customWidth="1"/>
    <col min="3" max="5" width="9.7109375" style="53" customWidth="1"/>
    <col min="6" max="6" width="12.7109375" style="53" customWidth="1"/>
    <col min="7" max="7" width="14.5703125" style="53" customWidth="1"/>
    <col min="8" max="8" width="14.140625" style="53" bestFit="1" customWidth="1"/>
    <col min="9" max="9" width="14" style="53" customWidth="1"/>
    <col min="10" max="14" width="9.140625" style="1"/>
    <col min="15" max="19" width="9.140625" style="1" customWidth="1"/>
    <col min="20" max="16384" width="9.140625" style="1"/>
  </cols>
  <sheetData>
    <row r="1" spans="1:19" x14ac:dyDescent="0.25">
      <c r="B1" s="63" t="s">
        <v>25</v>
      </c>
    </row>
    <row r="3" spans="1:19" ht="72" x14ac:dyDescent="0.25">
      <c r="A3" s="7"/>
      <c r="B3" s="2">
        <v>2011</v>
      </c>
      <c r="C3" s="4" t="s">
        <v>69</v>
      </c>
      <c r="D3" s="4" t="s">
        <v>70</v>
      </c>
      <c r="E3" s="4" t="s">
        <v>71</v>
      </c>
      <c r="F3" s="3" t="s">
        <v>368</v>
      </c>
      <c r="G3" s="3" t="s">
        <v>372</v>
      </c>
      <c r="H3" s="3" t="s">
        <v>373</v>
      </c>
      <c r="I3" s="3" t="s">
        <v>374</v>
      </c>
      <c r="J3" s="7"/>
      <c r="K3" s="7"/>
      <c r="L3" s="7"/>
      <c r="M3" s="7"/>
      <c r="N3" s="7"/>
      <c r="O3" s="8"/>
      <c r="P3" s="9"/>
      <c r="Q3" s="9"/>
      <c r="R3" s="9"/>
      <c r="S3" s="12"/>
    </row>
    <row r="4" spans="1:19" x14ac:dyDescent="0.25">
      <c r="A4" s="18"/>
      <c r="B4" s="22" t="s">
        <v>59</v>
      </c>
      <c r="C4" s="54"/>
      <c r="D4" s="54"/>
      <c r="E4" s="54">
        <v>3</v>
      </c>
      <c r="F4" s="54">
        <f>SUM(C4:E4)</f>
        <v>3</v>
      </c>
      <c r="G4" s="54">
        <f>C4/F4*100</f>
        <v>0</v>
      </c>
      <c r="H4" s="54">
        <f>D4/F4*100</f>
        <v>0</v>
      </c>
      <c r="I4" s="52">
        <f>E4/F4*100</f>
        <v>100</v>
      </c>
      <c r="J4" s="7"/>
      <c r="K4" s="7"/>
      <c r="L4" s="7"/>
      <c r="M4" s="7"/>
      <c r="N4" s="7"/>
      <c r="O4" s="5"/>
      <c r="P4" s="11"/>
      <c r="Q4" s="11"/>
      <c r="R4" s="11"/>
      <c r="S4" s="11"/>
    </row>
    <row r="5" spans="1:19" x14ac:dyDescent="0.25">
      <c r="A5" s="17"/>
      <c r="B5" s="22" t="s">
        <v>125</v>
      </c>
      <c r="C5" s="54">
        <v>3</v>
      </c>
      <c r="D5" s="54"/>
      <c r="E5" s="54">
        <v>1</v>
      </c>
      <c r="F5" s="54">
        <f t="shared" ref="F5:F27" si="0">SUM(C5:E5)</f>
        <v>4</v>
      </c>
      <c r="G5" s="54">
        <f t="shared" ref="G5:G27" si="1">C5/F5*100</f>
        <v>75</v>
      </c>
      <c r="H5" s="54">
        <f t="shared" ref="H5:H27" si="2">D5/F5*100</f>
        <v>0</v>
      </c>
      <c r="I5" s="52">
        <f t="shared" ref="I5:I27" si="3">E5/F5*100</f>
        <v>25</v>
      </c>
      <c r="J5" s="7"/>
      <c r="K5" s="7"/>
      <c r="L5" s="7"/>
      <c r="M5" s="7"/>
      <c r="N5" s="7"/>
      <c r="O5" s="5"/>
      <c r="P5" s="11"/>
      <c r="Q5" s="11"/>
      <c r="R5" s="11"/>
      <c r="S5" s="11"/>
    </row>
    <row r="6" spans="1:19" x14ac:dyDescent="0.25">
      <c r="A6" s="18"/>
      <c r="B6" s="22" t="s">
        <v>129</v>
      </c>
      <c r="C6" s="54"/>
      <c r="D6" s="54"/>
      <c r="E6" s="54">
        <v>1</v>
      </c>
      <c r="F6" s="54">
        <f t="shared" si="0"/>
        <v>1</v>
      </c>
      <c r="G6" s="54">
        <f t="shared" si="1"/>
        <v>0</v>
      </c>
      <c r="H6" s="54">
        <f t="shared" si="2"/>
        <v>0</v>
      </c>
      <c r="I6" s="52">
        <f t="shared" si="3"/>
        <v>100</v>
      </c>
      <c r="J6" s="7"/>
      <c r="K6" s="7"/>
      <c r="L6" s="7"/>
      <c r="M6" s="7"/>
      <c r="N6" s="7"/>
      <c r="O6" s="13"/>
      <c r="P6" s="11"/>
      <c r="Q6" s="11"/>
      <c r="R6" s="11"/>
      <c r="S6" s="11"/>
    </row>
    <row r="7" spans="1:19" x14ac:dyDescent="0.25">
      <c r="A7" s="17"/>
      <c r="B7" s="26" t="s">
        <v>135</v>
      </c>
      <c r="C7" s="54">
        <v>0</v>
      </c>
      <c r="D7" s="54">
        <v>0</v>
      </c>
      <c r="E7" s="54">
        <v>3</v>
      </c>
      <c r="F7" s="54">
        <f t="shared" si="0"/>
        <v>3</v>
      </c>
      <c r="G7" s="54">
        <f t="shared" si="1"/>
        <v>0</v>
      </c>
      <c r="H7" s="54">
        <f t="shared" si="2"/>
        <v>0</v>
      </c>
      <c r="I7" s="52">
        <f t="shared" si="3"/>
        <v>100</v>
      </c>
      <c r="J7" s="7"/>
      <c r="K7" s="7"/>
      <c r="L7" s="7"/>
      <c r="M7" s="7"/>
      <c r="N7" s="7"/>
      <c r="O7" s="13"/>
      <c r="P7" s="11"/>
      <c r="Q7" s="11"/>
      <c r="R7" s="11"/>
      <c r="S7" s="11"/>
    </row>
    <row r="8" spans="1:19" x14ac:dyDescent="0.25">
      <c r="A8" s="17"/>
      <c r="B8" s="26" t="s">
        <v>141</v>
      </c>
      <c r="C8" s="54">
        <v>0</v>
      </c>
      <c r="D8" s="54">
        <v>1</v>
      </c>
      <c r="E8" s="54">
        <v>0</v>
      </c>
      <c r="F8" s="54">
        <f t="shared" si="0"/>
        <v>1</v>
      </c>
      <c r="G8" s="54">
        <f t="shared" si="1"/>
        <v>0</v>
      </c>
      <c r="H8" s="54">
        <f t="shared" si="2"/>
        <v>100</v>
      </c>
      <c r="I8" s="52">
        <f t="shared" si="3"/>
        <v>0</v>
      </c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x14ac:dyDescent="0.25">
      <c r="A9" s="18"/>
      <c r="B9" s="26" t="s">
        <v>149</v>
      </c>
      <c r="C9" s="54">
        <v>1</v>
      </c>
      <c r="D9" s="54">
        <v>1</v>
      </c>
      <c r="E9" s="54">
        <v>2</v>
      </c>
      <c r="F9" s="54">
        <f t="shared" si="0"/>
        <v>4</v>
      </c>
      <c r="G9" s="54">
        <f t="shared" si="1"/>
        <v>25</v>
      </c>
      <c r="H9" s="54">
        <f t="shared" si="2"/>
        <v>25</v>
      </c>
      <c r="I9" s="52">
        <f t="shared" si="3"/>
        <v>50</v>
      </c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x14ac:dyDescent="0.25">
      <c r="A10" s="17"/>
      <c r="B10" s="26" t="s">
        <v>154</v>
      </c>
      <c r="C10" s="54">
        <v>1</v>
      </c>
      <c r="D10" s="54">
        <v>2</v>
      </c>
      <c r="E10" s="54">
        <v>1</v>
      </c>
      <c r="F10" s="54">
        <f t="shared" si="0"/>
        <v>4</v>
      </c>
      <c r="G10" s="54">
        <f t="shared" si="1"/>
        <v>25</v>
      </c>
      <c r="H10" s="54">
        <f t="shared" si="2"/>
        <v>50</v>
      </c>
      <c r="I10" s="52">
        <f t="shared" si="3"/>
        <v>25</v>
      </c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x14ac:dyDescent="0.25">
      <c r="A11" s="18"/>
      <c r="B11" s="26" t="s">
        <v>160</v>
      </c>
      <c r="C11" s="54">
        <v>0</v>
      </c>
      <c r="D11" s="54">
        <v>0</v>
      </c>
      <c r="E11" s="54">
        <v>1</v>
      </c>
      <c r="F11" s="54">
        <f t="shared" si="0"/>
        <v>1</v>
      </c>
      <c r="G11" s="54">
        <f t="shared" si="1"/>
        <v>0</v>
      </c>
      <c r="H11" s="54">
        <f t="shared" si="2"/>
        <v>0</v>
      </c>
      <c r="I11" s="52">
        <f t="shared" si="3"/>
        <v>100</v>
      </c>
    </row>
    <row r="12" spans="1:19" x14ac:dyDescent="0.25">
      <c r="A12" s="18"/>
      <c r="B12" s="26" t="s">
        <v>167</v>
      </c>
      <c r="C12" s="54">
        <v>1</v>
      </c>
      <c r="D12" s="54"/>
      <c r="E12" s="54"/>
      <c r="F12" s="54">
        <f t="shared" si="0"/>
        <v>1</v>
      </c>
      <c r="G12" s="54">
        <f t="shared" si="1"/>
        <v>100</v>
      </c>
      <c r="H12" s="54">
        <f t="shared" si="2"/>
        <v>0</v>
      </c>
      <c r="I12" s="52">
        <f t="shared" si="3"/>
        <v>0</v>
      </c>
    </row>
    <row r="13" spans="1:19" x14ac:dyDescent="0.25">
      <c r="A13" s="17"/>
      <c r="B13" s="26" t="s">
        <v>171</v>
      </c>
      <c r="C13" s="54">
        <v>2</v>
      </c>
      <c r="D13" s="54">
        <v>0</v>
      </c>
      <c r="E13" s="54">
        <v>0</v>
      </c>
      <c r="F13" s="54">
        <f t="shared" si="0"/>
        <v>2</v>
      </c>
      <c r="G13" s="54">
        <f t="shared" si="1"/>
        <v>100</v>
      </c>
      <c r="H13" s="54">
        <f t="shared" si="2"/>
        <v>0</v>
      </c>
      <c r="I13" s="52">
        <f t="shared" si="3"/>
        <v>0</v>
      </c>
    </row>
    <row r="14" spans="1:19" x14ac:dyDescent="0.25">
      <c r="A14" s="17"/>
      <c r="B14" s="26" t="s">
        <v>176</v>
      </c>
      <c r="C14" s="54">
        <v>0</v>
      </c>
      <c r="D14" s="54">
        <v>0</v>
      </c>
      <c r="E14" s="54">
        <v>10</v>
      </c>
      <c r="F14" s="54">
        <f t="shared" si="0"/>
        <v>10</v>
      </c>
      <c r="G14" s="54">
        <f t="shared" si="1"/>
        <v>0</v>
      </c>
      <c r="H14" s="54">
        <f t="shared" si="2"/>
        <v>0</v>
      </c>
      <c r="I14" s="52">
        <f t="shared" si="3"/>
        <v>100</v>
      </c>
    </row>
    <row r="15" spans="1:19" x14ac:dyDescent="0.25">
      <c r="A15" s="17"/>
      <c r="B15" s="26" t="s">
        <v>181</v>
      </c>
      <c r="C15" s="54">
        <v>0</v>
      </c>
      <c r="D15" s="54">
        <v>1</v>
      </c>
      <c r="E15" s="54">
        <v>2</v>
      </c>
      <c r="F15" s="54">
        <f t="shared" si="0"/>
        <v>3</v>
      </c>
      <c r="G15" s="54">
        <f t="shared" si="1"/>
        <v>0</v>
      </c>
      <c r="H15" s="54">
        <f t="shared" si="2"/>
        <v>33.333333333333329</v>
      </c>
      <c r="I15" s="52">
        <f t="shared" si="3"/>
        <v>66.666666666666657</v>
      </c>
    </row>
    <row r="16" spans="1:19" x14ac:dyDescent="0.25">
      <c r="A16" s="18"/>
      <c r="B16" s="26" t="s">
        <v>187</v>
      </c>
      <c r="C16" s="54">
        <v>0</v>
      </c>
      <c r="D16" s="54">
        <v>1</v>
      </c>
      <c r="E16" s="54">
        <v>1</v>
      </c>
      <c r="F16" s="54">
        <f t="shared" si="0"/>
        <v>2</v>
      </c>
      <c r="G16" s="54">
        <f t="shared" si="1"/>
        <v>0</v>
      </c>
      <c r="H16" s="54">
        <f t="shared" si="2"/>
        <v>50</v>
      </c>
      <c r="I16" s="52">
        <f t="shared" si="3"/>
        <v>50</v>
      </c>
    </row>
    <row r="17" spans="2:9" x14ac:dyDescent="0.25">
      <c r="B17" s="26" t="s">
        <v>192</v>
      </c>
      <c r="C17" s="54">
        <v>0</v>
      </c>
      <c r="D17" s="54">
        <v>1</v>
      </c>
      <c r="E17" s="54">
        <v>2</v>
      </c>
      <c r="F17" s="54">
        <f t="shared" si="0"/>
        <v>3</v>
      </c>
      <c r="G17" s="54">
        <f t="shared" si="1"/>
        <v>0</v>
      </c>
      <c r="H17" s="54">
        <f t="shared" si="2"/>
        <v>33.333333333333329</v>
      </c>
      <c r="I17" s="52">
        <f t="shared" si="3"/>
        <v>66.666666666666657</v>
      </c>
    </row>
    <row r="18" spans="2:9" x14ac:dyDescent="0.25">
      <c r="B18" s="26" t="s">
        <v>63</v>
      </c>
      <c r="C18" s="54">
        <v>0</v>
      </c>
      <c r="D18" s="54">
        <v>0</v>
      </c>
      <c r="E18" s="54">
        <v>2</v>
      </c>
      <c r="F18" s="54">
        <f t="shared" si="0"/>
        <v>2</v>
      </c>
      <c r="G18" s="54">
        <f t="shared" si="1"/>
        <v>0</v>
      </c>
      <c r="H18" s="54">
        <f t="shared" si="2"/>
        <v>0</v>
      </c>
      <c r="I18" s="52">
        <f t="shared" si="3"/>
        <v>100</v>
      </c>
    </row>
    <row r="19" spans="2:9" x14ac:dyDescent="0.25">
      <c r="B19" s="26" t="s">
        <v>367</v>
      </c>
      <c r="C19" s="54"/>
      <c r="D19" s="54"/>
      <c r="E19" s="54"/>
      <c r="F19" s="54"/>
      <c r="G19" s="54"/>
      <c r="H19" s="54"/>
      <c r="I19" s="52"/>
    </row>
    <row r="20" spans="2:9" x14ac:dyDescent="0.25">
      <c r="B20" s="26" t="s">
        <v>61</v>
      </c>
      <c r="C20" s="54"/>
      <c r="D20" s="54"/>
      <c r="E20" s="54">
        <v>2</v>
      </c>
      <c r="F20" s="54">
        <f t="shared" si="0"/>
        <v>2</v>
      </c>
      <c r="G20" s="54">
        <f t="shared" si="1"/>
        <v>0</v>
      </c>
      <c r="H20" s="54">
        <f t="shared" si="2"/>
        <v>0</v>
      </c>
      <c r="I20" s="52">
        <f t="shared" si="3"/>
        <v>100</v>
      </c>
    </row>
    <row r="21" spans="2:9" ht="27" x14ac:dyDescent="0.25">
      <c r="B21" s="26" t="s">
        <v>365</v>
      </c>
      <c r="C21" s="54">
        <v>0</v>
      </c>
      <c r="D21" s="54">
        <v>2</v>
      </c>
      <c r="E21" s="54">
        <v>1</v>
      </c>
      <c r="F21" s="54">
        <f t="shared" si="0"/>
        <v>3</v>
      </c>
      <c r="G21" s="54">
        <f t="shared" si="1"/>
        <v>0</v>
      </c>
      <c r="H21" s="54">
        <f t="shared" si="2"/>
        <v>66.666666666666657</v>
      </c>
      <c r="I21" s="52">
        <f t="shared" si="3"/>
        <v>33.333333333333329</v>
      </c>
    </row>
    <row r="22" spans="2:9" ht="27" x14ac:dyDescent="0.25">
      <c r="B22" s="26" t="s">
        <v>364</v>
      </c>
      <c r="C22" s="64">
        <v>1</v>
      </c>
      <c r="D22" s="64">
        <v>0</v>
      </c>
      <c r="E22" s="64">
        <v>1</v>
      </c>
      <c r="F22" s="54">
        <f t="shared" si="0"/>
        <v>2</v>
      </c>
      <c r="G22" s="54">
        <f t="shared" si="1"/>
        <v>50</v>
      </c>
      <c r="H22" s="54">
        <f t="shared" si="2"/>
        <v>0</v>
      </c>
      <c r="I22" s="52">
        <f t="shared" si="3"/>
        <v>50</v>
      </c>
    </row>
    <row r="23" spans="2:9" ht="27" x14ac:dyDescent="0.25">
      <c r="B23" s="26" t="s">
        <v>362</v>
      </c>
      <c r="C23" s="64">
        <v>3</v>
      </c>
      <c r="D23" s="64">
        <v>1</v>
      </c>
      <c r="E23" s="64">
        <v>0</v>
      </c>
      <c r="F23" s="54">
        <f t="shared" si="0"/>
        <v>4</v>
      </c>
      <c r="G23" s="54">
        <f t="shared" si="1"/>
        <v>75</v>
      </c>
      <c r="H23" s="54">
        <f t="shared" si="2"/>
        <v>25</v>
      </c>
      <c r="I23" s="52">
        <f t="shared" si="3"/>
        <v>0</v>
      </c>
    </row>
    <row r="24" spans="2:9" ht="27" x14ac:dyDescent="0.25">
      <c r="B24" s="26" t="s">
        <v>363</v>
      </c>
      <c r="C24" s="64">
        <v>3</v>
      </c>
      <c r="D24" s="64"/>
      <c r="E24" s="64">
        <v>2</v>
      </c>
      <c r="F24" s="54">
        <f t="shared" si="0"/>
        <v>5</v>
      </c>
      <c r="G24" s="54">
        <f t="shared" si="1"/>
        <v>60</v>
      </c>
      <c r="H24" s="54">
        <f t="shared" si="2"/>
        <v>0</v>
      </c>
      <c r="I24" s="52">
        <f t="shared" si="3"/>
        <v>40</v>
      </c>
    </row>
    <row r="25" spans="2:9" x14ac:dyDescent="0.25">
      <c r="B25" s="26" t="s">
        <v>361</v>
      </c>
      <c r="C25" s="54">
        <f>SUM(C4:C20)</f>
        <v>8</v>
      </c>
      <c r="D25" s="54">
        <f t="shared" ref="D25:E25" si="4">SUM(D4:D20)</f>
        <v>7</v>
      </c>
      <c r="E25" s="54">
        <f t="shared" si="4"/>
        <v>31</v>
      </c>
      <c r="F25" s="54">
        <f t="shared" si="0"/>
        <v>46</v>
      </c>
      <c r="G25" s="54">
        <f t="shared" si="1"/>
        <v>17.391304347826086</v>
      </c>
      <c r="H25" s="54">
        <f t="shared" si="2"/>
        <v>15.217391304347828</v>
      </c>
      <c r="I25" s="52">
        <f t="shared" si="3"/>
        <v>67.391304347826093</v>
      </c>
    </row>
    <row r="26" spans="2:9" x14ac:dyDescent="0.25">
      <c r="B26" s="26" t="s">
        <v>359</v>
      </c>
      <c r="C26" s="54">
        <f t="shared" ref="C26:E26" si="5">SUM(C21:C24)</f>
        <v>7</v>
      </c>
      <c r="D26" s="54">
        <f t="shared" si="5"/>
        <v>3</v>
      </c>
      <c r="E26" s="54">
        <f t="shared" si="5"/>
        <v>4</v>
      </c>
      <c r="F26" s="54">
        <f t="shared" si="0"/>
        <v>14</v>
      </c>
      <c r="G26" s="54">
        <f t="shared" si="1"/>
        <v>50</v>
      </c>
      <c r="H26" s="54">
        <f t="shared" si="2"/>
        <v>21.428571428571427</v>
      </c>
      <c r="I26" s="52">
        <f t="shared" si="3"/>
        <v>28.571428571428569</v>
      </c>
    </row>
    <row r="27" spans="2:9" x14ac:dyDescent="0.25">
      <c r="B27" s="26" t="s">
        <v>360</v>
      </c>
      <c r="C27" s="54">
        <f>SUM(C25:C26)</f>
        <v>15</v>
      </c>
      <c r="D27" s="54">
        <f t="shared" ref="D27:E27" si="6">SUM(D25:D26)</f>
        <v>10</v>
      </c>
      <c r="E27" s="54">
        <f t="shared" si="6"/>
        <v>35</v>
      </c>
      <c r="F27" s="54">
        <f t="shared" si="0"/>
        <v>60</v>
      </c>
      <c r="G27" s="54">
        <f t="shared" si="1"/>
        <v>25</v>
      </c>
      <c r="H27" s="54">
        <f t="shared" si="2"/>
        <v>16.666666666666664</v>
      </c>
      <c r="I27" s="52">
        <f t="shared" si="3"/>
        <v>58.333333333333336</v>
      </c>
    </row>
    <row r="28" spans="2:9" x14ac:dyDescent="0.25">
      <c r="B28" s="24" t="s">
        <v>366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L3" sqref="L3"/>
    </sheetView>
  </sheetViews>
  <sheetFormatPr defaultRowHeight="15" x14ac:dyDescent="0.25"/>
  <cols>
    <col min="1" max="1" width="9.140625" style="1"/>
    <col min="2" max="2" width="25" style="53" customWidth="1"/>
    <col min="3" max="5" width="7.5703125" style="53" bestFit="1" customWidth="1"/>
    <col min="6" max="6" width="8.42578125" style="53" bestFit="1" customWidth="1"/>
    <col min="7" max="7" width="11.42578125" style="53" bestFit="1" customWidth="1"/>
    <col min="8" max="8" width="12.85546875" style="53" customWidth="1"/>
    <col min="9" max="9" width="13.140625" style="53" customWidth="1"/>
    <col min="10" max="10" width="13" style="53" customWidth="1"/>
    <col min="11" max="11" width="16" style="53" customWidth="1"/>
    <col min="12" max="14" width="9.140625" style="1"/>
    <col min="15" max="19" width="9.140625" style="1" customWidth="1"/>
    <col min="20" max="16384" width="9.140625" style="1"/>
  </cols>
  <sheetData>
    <row r="1" spans="1:19" x14ac:dyDescent="0.25">
      <c r="B1" s="63" t="s">
        <v>375</v>
      </c>
    </row>
    <row r="3" spans="1:19" ht="60" x14ac:dyDescent="0.25">
      <c r="A3" s="7"/>
      <c r="B3" s="2">
        <v>2011</v>
      </c>
      <c r="C3" s="19" t="s">
        <v>72</v>
      </c>
      <c r="D3" s="19" t="s">
        <v>73</v>
      </c>
      <c r="E3" s="19" t="s">
        <v>198</v>
      </c>
      <c r="F3" s="19" t="s">
        <v>199</v>
      </c>
      <c r="G3" s="3" t="s">
        <v>368</v>
      </c>
      <c r="H3" s="3" t="s">
        <v>397</v>
      </c>
      <c r="I3" s="3" t="s">
        <v>396</v>
      </c>
      <c r="J3" s="3" t="s">
        <v>395</v>
      </c>
      <c r="K3" s="3" t="s">
        <v>398</v>
      </c>
      <c r="L3" s="7"/>
      <c r="M3" s="7"/>
      <c r="N3" s="7"/>
      <c r="O3" s="8"/>
      <c r="P3" s="9"/>
      <c r="Q3" s="9"/>
      <c r="R3" s="9"/>
      <c r="S3" s="12"/>
    </row>
    <row r="4" spans="1:19" x14ac:dyDescent="0.25">
      <c r="A4" s="16"/>
      <c r="B4" s="22" t="s">
        <v>59</v>
      </c>
      <c r="C4" s="54"/>
      <c r="D4" s="54">
        <v>3</v>
      </c>
      <c r="E4" s="54"/>
      <c r="F4" s="14"/>
      <c r="G4" s="14">
        <f>SUM(C4:F4)</f>
        <v>3</v>
      </c>
      <c r="H4" s="52">
        <f>C4/G4*100</f>
        <v>0</v>
      </c>
      <c r="I4" s="52">
        <f>D4/G4*100</f>
        <v>100</v>
      </c>
      <c r="J4" s="65">
        <f>E4/G4*100</f>
        <v>0</v>
      </c>
      <c r="K4" s="65">
        <f>F4/G4*100</f>
        <v>0</v>
      </c>
      <c r="L4" s="7"/>
      <c r="M4" s="7"/>
      <c r="N4" s="7"/>
      <c r="O4" s="5"/>
      <c r="P4" s="11"/>
      <c r="Q4" s="11"/>
      <c r="R4" s="11"/>
      <c r="S4" s="11"/>
    </row>
    <row r="5" spans="1:19" x14ac:dyDescent="0.25">
      <c r="A5" s="18"/>
      <c r="B5" s="22" t="s">
        <v>125</v>
      </c>
      <c r="C5" s="54"/>
      <c r="D5" s="54">
        <v>4</v>
      </c>
      <c r="E5" s="54"/>
      <c r="F5" s="14"/>
      <c r="G5" s="14">
        <f t="shared" ref="G5:G27" si="0">SUM(C5:F5)</f>
        <v>4</v>
      </c>
      <c r="H5" s="52">
        <f t="shared" ref="H5:H27" si="1">C5/G5*100</f>
        <v>0</v>
      </c>
      <c r="I5" s="52">
        <f t="shared" ref="I5:I27" si="2">D5/G5*100</f>
        <v>100</v>
      </c>
      <c r="J5" s="52">
        <f t="shared" ref="J5:J27" si="3">E5/G5*100</f>
        <v>0</v>
      </c>
      <c r="K5" s="52">
        <f t="shared" ref="K5:K27" si="4">F5/G5*100</f>
        <v>0</v>
      </c>
      <c r="L5" s="7"/>
      <c r="M5" s="7"/>
      <c r="N5" s="7"/>
      <c r="O5" s="5"/>
      <c r="P5" s="11"/>
      <c r="Q5" s="11"/>
      <c r="R5" s="11"/>
      <c r="S5" s="11"/>
    </row>
    <row r="6" spans="1:19" x14ac:dyDescent="0.25">
      <c r="A6" s="17"/>
      <c r="B6" s="22" t="s">
        <v>129</v>
      </c>
      <c r="C6" s="54"/>
      <c r="D6" s="54">
        <v>1</v>
      </c>
      <c r="E6" s="54"/>
      <c r="F6" s="14"/>
      <c r="G6" s="14">
        <f t="shared" si="0"/>
        <v>1</v>
      </c>
      <c r="H6" s="52">
        <f t="shared" si="1"/>
        <v>0</v>
      </c>
      <c r="I6" s="52">
        <f t="shared" si="2"/>
        <v>100</v>
      </c>
      <c r="J6" s="52">
        <f t="shared" si="3"/>
        <v>0</v>
      </c>
      <c r="K6" s="52">
        <f t="shared" si="4"/>
        <v>0</v>
      </c>
      <c r="L6" s="7"/>
      <c r="M6" s="7"/>
      <c r="N6" s="7"/>
      <c r="O6" s="5"/>
      <c r="P6" s="11"/>
      <c r="Q6" s="11"/>
      <c r="R6" s="11"/>
      <c r="S6" s="11"/>
    </row>
    <row r="7" spans="1:19" x14ac:dyDescent="0.25">
      <c r="A7" s="18"/>
      <c r="B7" s="26" t="s">
        <v>135</v>
      </c>
      <c r="C7" s="54">
        <v>1</v>
      </c>
      <c r="D7" s="54">
        <v>2</v>
      </c>
      <c r="E7" s="54">
        <v>0</v>
      </c>
      <c r="F7" s="14">
        <v>0</v>
      </c>
      <c r="G7" s="14">
        <f t="shared" si="0"/>
        <v>3</v>
      </c>
      <c r="H7" s="52">
        <f t="shared" si="1"/>
        <v>33.333333333333329</v>
      </c>
      <c r="I7" s="52">
        <f t="shared" si="2"/>
        <v>66.666666666666657</v>
      </c>
      <c r="J7" s="52">
        <f t="shared" si="3"/>
        <v>0</v>
      </c>
      <c r="K7" s="52">
        <f t="shared" si="4"/>
        <v>0</v>
      </c>
      <c r="L7" s="7"/>
      <c r="M7" s="7"/>
      <c r="N7" s="7"/>
      <c r="O7" s="13"/>
      <c r="P7" s="11"/>
      <c r="Q7" s="11"/>
      <c r="R7" s="11"/>
      <c r="S7" s="11"/>
    </row>
    <row r="8" spans="1:19" x14ac:dyDescent="0.25">
      <c r="A8" s="17"/>
      <c r="B8" s="26" t="s">
        <v>141</v>
      </c>
      <c r="C8" s="54">
        <v>0</v>
      </c>
      <c r="D8" s="54">
        <v>1</v>
      </c>
      <c r="E8" s="54">
        <v>0</v>
      </c>
      <c r="F8" s="14">
        <v>0</v>
      </c>
      <c r="G8" s="14">
        <f t="shared" si="0"/>
        <v>1</v>
      </c>
      <c r="H8" s="52">
        <f t="shared" si="1"/>
        <v>0</v>
      </c>
      <c r="I8" s="52">
        <f t="shared" si="2"/>
        <v>100</v>
      </c>
      <c r="J8" s="52">
        <f t="shared" si="3"/>
        <v>0</v>
      </c>
      <c r="K8" s="52">
        <f t="shared" si="4"/>
        <v>0</v>
      </c>
      <c r="L8" s="7"/>
      <c r="M8" s="7"/>
      <c r="N8" s="7"/>
      <c r="O8" s="13"/>
      <c r="P8" s="11"/>
      <c r="Q8" s="11"/>
      <c r="R8" s="11"/>
      <c r="S8" s="11"/>
    </row>
    <row r="9" spans="1:19" x14ac:dyDescent="0.25">
      <c r="A9" s="17"/>
      <c r="B9" s="26" t="s">
        <v>149</v>
      </c>
      <c r="C9" s="54">
        <v>0</v>
      </c>
      <c r="D9" s="54">
        <v>2</v>
      </c>
      <c r="E9" s="54">
        <v>1</v>
      </c>
      <c r="F9" s="14">
        <v>1</v>
      </c>
      <c r="G9" s="14">
        <f t="shared" si="0"/>
        <v>4</v>
      </c>
      <c r="H9" s="52">
        <f t="shared" si="1"/>
        <v>0</v>
      </c>
      <c r="I9" s="52">
        <f t="shared" si="2"/>
        <v>50</v>
      </c>
      <c r="J9" s="52">
        <f t="shared" si="3"/>
        <v>25</v>
      </c>
      <c r="K9" s="52">
        <f t="shared" si="4"/>
        <v>25</v>
      </c>
      <c r="L9" s="7"/>
      <c r="M9" s="7"/>
      <c r="N9" s="7"/>
      <c r="O9" s="7"/>
      <c r="P9" s="7"/>
      <c r="Q9" s="7"/>
      <c r="R9" s="7"/>
      <c r="S9" s="7"/>
    </row>
    <row r="10" spans="1:19" x14ac:dyDescent="0.25">
      <c r="A10" s="18"/>
      <c r="B10" s="26" t="s">
        <v>154</v>
      </c>
      <c r="C10" s="54">
        <v>1</v>
      </c>
      <c r="D10" s="54">
        <v>2</v>
      </c>
      <c r="E10" s="54">
        <v>1</v>
      </c>
      <c r="F10" s="14">
        <v>0</v>
      </c>
      <c r="G10" s="14">
        <f t="shared" si="0"/>
        <v>4</v>
      </c>
      <c r="H10" s="52">
        <f t="shared" si="1"/>
        <v>25</v>
      </c>
      <c r="I10" s="52">
        <f t="shared" si="2"/>
        <v>50</v>
      </c>
      <c r="J10" s="52">
        <f t="shared" si="3"/>
        <v>25</v>
      </c>
      <c r="K10" s="52">
        <f t="shared" si="4"/>
        <v>0</v>
      </c>
      <c r="L10" s="7"/>
      <c r="M10" s="7"/>
      <c r="N10" s="7"/>
      <c r="O10" s="7"/>
      <c r="P10" s="7"/>
      <c r="Q10" s="7"/>
      <c r="R10" s="7"/>
      <c r="S10" s="7"/>
    </row>
    <row r="11" spans="1:19" x14ac:dyDescent="0.25">
      <c r="A11" s="17"/>
      <c r="B11" s="26" t="s">
        <v>160</v>
      </c>
      <c r="C11" s="54">
        <v>0</v>
      </c>
      <c r="D11" s="54">
        <v>1</v>
      </c>
      <c r="E11" s="54">
        <v>0</v>
      </c>
      <c r="F11" s="14">
        <v>0</v>
      </c>
      <c r="G11" s="14">
        <f t="shared" si="0"/>
        <v>1</v>
      </c>
      <c r="H11" s="52">
        <f t="shared" si="1"/>
        <v>0</v>
      </c>
      <c r="I11" s="52">
        <f t="shared" si="2"/>
        <v>100</v>
      </c>
      <c r="J11" s="52">
        <f t="shared" si="3"/>
        <v>0</v>
      </c>
      <c r="K11" s="52">
        <f t="shared" si="4"/>
        <v>0</v>
      </c>
      <c r="L11" s="7"/>
      <c r="M11" s="7"/>
      <c r="N11" s="7"/>
      <c r="O11" s="7"/>
      <c r="P11" s="7"/>
      <c r="Q11" s="7"/>
      <c r="R11" s="7"/>
      <c r="S11" s="7"/>
    </row>
    <row r="12" spans="1:19" x14ac:dyDescent="0.25">
      <c r="A12" s="18"/>
      <c r="B12" s="26" t="s">
        <v>167</v>
      </c>
      <c r="C12" s="54"/>
      <c r="D12" s="54">
        <v>1</v>
      </c>
      <c r="E12" s="54"/>
      <c r="F12" s="14"/>
      <c r="G12" s="14">
        <f t="shared" si="0"/>
        <v>1</v>
      </c>
      <c r="H12" s="52">
        <f t="shared" si="1"/>
        <v>0</v>
      </c>
      <c r="I12" s="52">
        <f t="shared" si="2"/>
        <v>100</v>
      </c>
      <c r="J12" s="52">
        <f t="shared" si="3"/>
        <v>0</v>
      </c>
      <c r="K12" s="52">
        <f t="shared" si="4"/>
        <v>0</v>
      </c>
    </row>
    <row r="13" spans="1:19" x14ac:dyDescent="0.25">
      <c r="A13" s="18"/>
      <c r="B13" s="26" t="s">
        <v>171</v>
      </c>
      <c r="C13" s="54">
        <v>0</v>
      </c>
      <c r="D13" s="54">
        <v>2</v>
      </c>
      <c r="E13" s="54">
        <v>0</v>
      </c>
      <c r="F13" s="14">
        <v>0</v>
      </c>
      <c r="G13" s="14">
        <f t="shared" si="0"/>
        <v>2</v>
      </c>
      <c r="H13" s="52">
        <f t="shared" si="1"/>
        <v>0</v>
      </c>
      <c r="I13" s="52">
        <f t="shared" si="2"/>
        <v>100</v>
      </c>
      <c r="J13" s="52">
        <f t="shared" si="3"/>
        <v>0</v>
      </c>
      <c r="K13" s="52">
        <f t="shared" si="4"/>
        <v>0</v>
      </c>
    </row>
    <row r="14" spans="1:19" x14ac:dyDescent="0.25">
      <c r="A14" s="17"/>
      <c r="B14" s="26" t="s">
        <v>176</v>
      </c>
      <c r="C14" s="54">
        <v>1</v>
      </c>
      <c r="D14" s="54">
        <v>8</v>
      </c>
      <c r="E14" s="54">
        <v>1</v>
      </c>
      <c r="F14" s="14">
        <v>0</v>
      </c>
      <c r="G14" s="14">
        <f t="shared" si="0"/>
        <v>10</v>
      </c>
      <c r="H14" s="52">
        <f t="shared" si="1"/>
        <v>10</v>
      </c>
      <c r="I14" s="52">
        <f t="shared" si="2"/>
        <v>80</v>
      </c>
      <c r="J14" s="52">
        <f t="shared" si="3"/>
        <v>10</v>
      </c>
      <c r="K14" s="52">
        <f t="shared" si="4"/>
        <v>0</v>
      </c>
    </row>
    <row r="15" spans="1:19" x14ac:dyDescent="0.25">
      <c r="A15" s="17"/>
      <c r="B15" s="26" t="s">
        <v>181</v>
      </c>
      <c r="C15" s="54">
        <v>0</v>
      </c>
      <c r="D15" s="54">
        <v>2</v>
      </c>
      <c r="E15" s="54">
        <v>0</v>
      </c>
      <c r="F15" s="14">
        <v>1</v>
      </c>
      <c r="G15" s="14">
        <f t="shared" si="0"/>
        <v>3</v>
      </c>
      <c r="H15" s="52">
        <f t="shared" si="1"/>
        <v>0</v>
      </c>
      <c r="I15" s="52">
        <f t="shared" si="2"/>
        <v>66.666666666666657</v>
      </c>
      <c r="J15" s="52">
        <f t="shared" si="3"/>
        <v>0</v>
      </c>
      <c r="K15" s="52">
        <f t="shared" si="4"/>
        <v>33.333333333333329</v>
      </c>
    </row>
    <row r="16" spans="1:19" x14ac:dyDescent="0.25">
      <c r="A16" s="17"/>
      <c r="B16" s="26" t="s">
        <v>187</v>
      </c>
      <c r="C16" s="54">
        <v>0</v>
      </c>
      <c r="D16" s="54">
        <v>2</v>
      </c>
      <c r="E16" s="54">
        <v>0</v>
      </c>
      <c r="F16" s="14">
        <v>0</v>
      </c>
      <c r="G16" s="14">
        <f t="shared" si="0"/>
        <v>2</v>
      </c>
      <c r="H16" s="52">
        <f t="shared" si="1"/>
        <v>0</v>
      </c>
      <c r="I16" s="52">
        <f t="shared" si="2"/>
        <v>100</v>
      </c>
      <c r="J16" s="52">
        <f t="shared" si="3"/>
        <v>0</v>
      </c>
      <c r="K16" s="52">
        <f t="shared" si="4"/>
        <v>0</v>
      </c>
    </row>
    <row r="17" spans="1:11" x14ac:dyDescent="0.25">
      <c r="A17" s="18"/>
      <c r="B17" s="26" t="s">
        <v>192</v>
      </c>
      <c r="C17" s="54">
        <v>0</v>
      </c>
      <c r="D17" s="54">
        <v>1</v>
      </c>
      <c r="E17" s="54">
        <v>2</v>
      </c>
      <c r="F17" s="14">
        <v>0</v>
      </c>
      <c r="G17" s="14">
        <f t="shared" si="0"/>
        <v>3</v>
      </c>
      <c r="H17" s="52">
        <f t="shared" si="1"/>
        <v>0</v>
      </c>
      <c r="I17" s="52">
        <f t="shared" si="2"/>
        <v>33.333333333333329</v>
      </c>
      <c r="J17" s="52">
        <f t="shared" si="3"/>
        <v>66.666666666666657</v>
      </c>
      <c r="K17" s="52">
        <f t="shared" si="4"/>
        <v>0</v>
      </c>
    </row>
    <row r="18" spans="1:11" x14ac:dyDescent="0.25">
      <c r="B18" s="26" t="s">
        <v>63</v>
      </c>
      <c r="C18" s="54">
        <v>0</v>
      </c>
      <c r="D18" s="54">
        <v>2</v>
      </c>
      <c r="E18" s="54">
        <v>0</v>
      </c>
      <c r="F18" s="14">
        <v>0</v>
      </c>
      <c r="G18" s="14">
        <f t="shared" si="0"/>
        <v>2</v>
      </c>
      <c r="H18" s="52">
        <f t="shared" si="1"/>
        <v>0</v>
      </c>
      <c r="I18" s="52">
        <f t="shared" si="2"/>
        <v>100</v>
      </c>
      <c r="J18" s="52">
        <f t="shared" si="3"/>
        <v>0</v>
      </c>
      <c r="K18" s="52">
        <f t="shared" si="4"/>
        <v>0</v>
      </c>
    </row>
    <row r="19" spans="1:11" x14ac:dyDescent="0.25">
      <c r="B19" s="26" t="s">
        <v>367</v>
      </c>
      <c r="C19" s="54"/>
      <c r="D19" s="54"/>
      <c r="E19" s="54"/>
      <c r="F19" s="14"/>
      <c r="G19" s="14"/>
      <c r="H19" s="52"/>
      <c r="I19" s="52"/>
      <c r="J19" s="52"/>
      <c r="K19" s="52"/>
    </row>
    <row r="20" spans="1:11" x14ac:dyDescent="0.25">
      <c r="B20" s="26" t="s">
        <v>61</v>
      </c>
      <c r="C20" s="54"/>
      <c r="D20" s="54">
        <v>2</v>
      </c>
      <c r="E20" s="54"/>
      <c r="F20" s="14"/>
      <c r="G20" s="14">
        <f t="shared" si="0"/>
        <v>2</v>
      </c>
      <c r="H20" s="52">
        <f t="shared" si="1"/>
        <v>0</v>
      </c>
      <c r="I20" s="52">
        <f t="shared" si="2"/>
        <v>100</v>
      </c>
      <c r="J20" s="52">
        <f t="shared" si="3"/>
        <v>0</v>
      </c>
      <c r="K20" s="52">
        <f t="shared" si="4"/>
        <v>0</v>
      </c>
    </row>
    <row r="21" spans="1:11" ht="27" x14ac:dyDescent="0.25">
      <c r="B21" s="26" t="s">
        <v>365</v>
      </c>
      <c r="C21" s="54">
        <v>0</v>
      </c>
      <c r="D21" s="54">
        <v>0</v>
      </c>
      <c r="E21" s="54">
        <v>0</v>
      </c>
      <c r="F21" s="14">
        <v>3</v>
      </c>
      <c r="G21" s="14">
        <f t="shared" si="0"/>
        <v>3</v>
      </c>
      <c r="H21" s="52">
        <f t="shared" si="1"/>
        <v>0</v>
      </c>
      <c r="I21" s="52">
        <f t="shared" si="2"/>
        <v>0</v>
      </c>
      <c r="J21" s="52">
        <f t="shared" si="3"/>
        <v>0</v>
      </c>
      <c r="K21" s="52">
        <f t="shared" si="4"/>
        <v>100</v>
      </c>
    </row>
    <row r="22" spans="1:11" ht="27" x14ac:dyDescent="0.25">
      <c r="B22" s="26" t="s">
        <v>364</v>
      </c>
      <c r="C22" s="54">
        <v>0</v>
      </c>
      <c r="D22" s="54">
        <v>0</v>
      </c>
      <c r="E22" s="54">
        <v>1</v>
      </c>
      <c r="F22" s="54">
        <v>1</v>
      </c>
      <c r="G22" s="14">
        <f t="shared" si="0"/>
        <v>2</v>
      </c>
      <c r="H22" s="52">
        <f t="shared" si="1"/>
        <v>0</v>
      </c>
      <c r="I22" s="52">
        <f t="shared" si="2"/>
        <v>0</v>
      </c>
      <c r="J22" s="52">
        <f t="shared" si="3"/>
        <v>50</v>
      </c>
      <c r="K22" s="52">
        <f t="shared" si="4"/>
        <v>50</v>
      </c>
    </row>
    <row r="23" spans="1:11" ht="27" x14ac:dyDescent="0.25">
      <c r="B23" s="26" t="s">
        <v>362</v>
      </c>
      <c r="C23" s="64">
        <v>0</v>
      </c>
      <c r="D23" s="64">
        <v>0</v>
      </c>
      <c r="E23" s="64">
        <v>1</v>
      </c>
      <c r="F23" s="64">
        <v>3</v>
      </c>
      <c r="G23" s="14">
        <f t="shared" si="0"/>
        <v>4</v>
      </c>
      <c r="H23" s="52">
        <f t="shared" si="1"/>
        <v>0</v>
      </c>
      <c r="I23" s="52">
        <f t="shared" si="2"/>
        <v>0</v>
      </c>
      <c r="J23" s="52">
        <f t="shared" si="3"/>
        <v>25</v>
      </c>
      <c r="K23" s="52">
        <f t="shared" si="4"/>
        <v>75</v>
      </c>
    </row>
    <row r="24" spans="1:11" ht="27" x14ac:dyDescent="0.25">
      <c r="B24" s="26" t="s">
        <v>363</v>
      </c>
      <c r="C24" s="64"/>
      <c r="D24" s="64"/>
      <c r="E24" s="64"/>
      <c r="F24" s="64">
        <v>5</v>
      </c>
      <c r="G24" s="14">
        <f t="shared" si="0"/>
        <v>5</v>
      </c>
      <c r="H24" s="52">
        <f t="shared" si="1"/>
        <v>0</v>
      </c>
      <c r="I24" s="52">
        <f t="shared" si="2"/>
        <v>0</v>
      </c>
      <c r="J24" s="52">
        <f t="shared" si="3"/>
        <v>0</v>
      </c>
      <c r="K24" s="52">
        <f t="shared" si="4"/>
        <v>100</v>
      </c>
    </row>
    <row r="25" spans="1:11" x14ac:dyDescent="0.25">
      <c r="B25" s="26" t="s">
        <v>361</v>
      </c>
      <c r="C25" s="54">
        <f>SUM(C4:C20)</f>
        <v>3</v>
      </c>
      <c r="D25" s="54">
        <f t="shared" ref="D25:F25" si="5">SUM(D4:D20)</f>
        <v>36</v>
      </c>
      <c r="E25" s="54">
        <f t="shared" si="5"/>
        <v>5</v>
      </c>
      <c r="F25" s="54">
        <f t="shared" si="5"/>
        <v>2</v>
      </c>
      <c r="G25" s="14">
        <f t="shared" si="0"/>
        <v>46</v>
      </c>
      <c r="H25" s="52">
        <f t="shared" si="1"/>
        <v>6.5217391304347823</v>
      </c>
      <c r="I25" s="52">
        <f t="shared" si="2"/>
        <v>78.260869565217391</v>
      </c>
      <c r="J25" s="52">
        <f t="shared" si="3"/>
        <v>10.869565217391305</v>
      </c>
      <c r="K25" s="52">
        <f t="shared" si="4"/>
        <v>4.3478260869565215</v>
      </c>
    </row>
    <row r="26" spans="1:11" x14ac:dyDescent="0.25">
      <c r="B26" s="26" t="s">
        <v>359</v>
      </c>
      <c r="C26" s="54">
        <f t="shared" ref="C26:F26" si="6">SUM(C21:C24)</f>
        <v>0</v>
      </c>
      <c r="D26" s="54">
        <f t="shared" si="6"/>
        <v>0</v>
      </c>
      <c r="E26" s="54">
        <f t="shared" si="6"/>
        <v>2</v>
      </c>
      <c r="F26" s="54">
        <f t="shared" si="6"/>
        <v>12</v>
      </c>
      <c r="G26" s="14">
        <f t="shared" si="0"/>
        <v>14</v>
      </c>
      <c r="H26" s="52">
        <f t="shared" si="1"/>
        <v>0</v>
      </c>
      <c r="I26" s="52">
        <f t="shared" si="2"/>
        <v>0</v>
      </c>
      <c r="J26" s="52">
        <f t="shared" si="3"/>
        <v>14.285714285714285</v>
      </c>
      <c r="K26" s="52">
        <f t="shared" si="4"/>
        <v>85.714285714285708</v>
      </c>
    </row>
    <row r="27" spans="1:11" x14ac:dyDescent="0.25">
      <c r="B27" s="26" t="s">
        <v>360</v>
      </c>
      <c r="C27" s="54">
        <f>SUM(C25:C26)</f>
        <v>3</v>
      </c>
      <c r="D27" s="54">
        <f t="shared" ref="D27:F27" si="7">SUM(D25:D26)</f>
        <v>36</v>
      </c>
      <c r="E27" s="54">
        <f t="shared" si="7"/>
        <v>7</v>
      </c>
      <c r="F27" s="54">
        <f t="shared" si="7"/>
        <v>14</v>
      </c>
      <c r="G27" s="14">
        <f t="shared" si="0"/>
        <v>60</v>
      </c>
      <c r="H27" s="52">
        <f t="shared" si="1"/>
        <v>5</v>
      </c>
      <c r="I27" s="52">
        <f t="shared" si="2"/>
        <v>60</v>
      </c>
      <c r="J27" s="52">
        <f t="shared" si="3"/>
        <v>11.666666666666666</v>
      </c>
      <c r="K27" s="52">
        <f t="shared" si="4"/>
        <v>23.333333333333332</v>
      </c>
    </row>
    <row r="28" spans="1:11" x14ac:dyDescent="0.25">
      <c r="B28" s="24" t="s">
        <v>366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activeCell="H31" sqref="H31"/>
    </sheetView>
  </sheetViews>
  <sheetFormatPr defaultRowHeight="15" x14ac:dyDescent="0.25"/>
  <cols>
    <col min="1" max="1" width="9.140625" style="53"/>
    <col min="2" max="2" width="23.7109375" style="53" bestFit="1" customWidth="1"/>
    <col min="3" max="3" width="14.7109375" style="53" customWidth="1"/>
    <col min="4" max="5" width="9.7109375" style="53" customWidth="1"/>
    <col min="6" max="6" width="12.7109375" style="53" customWidth="1"/>
    <col min="7" max="7" width="9.140625" style="53" customWidth="1"/>
    <col min="8" max="13" width="9.140625" style="53"/>
    <col min="14" max="18" width="9.140625" style="53" customWidth="1"/>
    <col min="19" max="16384" width="9.140625" style="53"/>
  </cols>
  <sheetData>
    <row r="1" spans="1:18" x14ac:dyDescent="0.25">
      <c r="B1" s="63" t="s">
        <v>74</v>
      </c>
    </row>
    <row r="3" spans="1:18" ht="48" x14ac:dyDescent="0.25">
      <c r="A3" s="57"/>
      <c r="B3" s="2">
        <v>2011</v>
      </c>
      <c r="C3" s="19" t="s">
        <v>75</v>
      </c>
      <c r="D3" s="19" t="s">
        <v>76</v>
      </c>
      <c r="E3" s="19" t="s">
        <v>77</v>
      </c>
      <c r="F3" s="19" t="s">
        <v>78</v>
      </c>
      <c r="G3" s="60"/>
      <c r="H3" s="57"/>
      <c r="I3" s="57"/>
      <c r="J3" s="57"/>
      <c r="K3" s="57"/>
      <c r="L3" s="57"/>
      <c r="M3" s="57"/>
      <c r="N3" s="58"/>
      <c r="O3" s="9"/>
      <c r="P3" s="9"/>
      <c r="Q3" s="9"/>
      <c r="R3" s="60"/>
    </row>
    <row r="4" spans="1:18" x14ac:dyDescent="0.25">
      <c r="A4" s="51"/>
      <c r="B4" s="22" t="s">
        <v>59</v>
      </c>
      <c r="C4" s="15">
        <v>0</v>
      </c>
      <c r="D4" s="15">
        <v>1</v>
      </c>
      <c r="E4" s="15">
        <v>0</v>
      </c>
      <c r="F4" s="15">
        <v>1</v>
      </c>
      <c r="G4" s="59"/>
      <c r="H4" s="57"/>
      <c r="I4" s="57"/>
      <c r="J4" s="57"/>
      <c r="K4" s="57"/>
      <c r="L4" s="57"/>
      <c r="M4" s="57"/>
      <c r="N4" s="56"/>
      <c r="O4" s="59"/>
      <c r="P4" s="59"/>
      <c r="Q4" s="59"/>
      <c r="R4" s="59"/>
    </row>
    <row r="5" spans="1:18" x14ac:dyDescent="0.25">
      <c r="A5" s="25"/>
      <c r="B5" s="22" t="s">
        <v>125</v>
      </c>
      <c r="C5" s="15">
        <v>0</v>
      </c>
      <c r="D5" s="15">
        <v>1</v>
      </c>
      <c r="E5" s="15">
        <v>0</v>
      </c>
      <c r="F5" s="15">
        <v>1</v>
      </c>
      <c r="G5" s="59"/>
      <c r="H5" s="57"/>
      <c r="I5" s="57"/>
      <c r="J5" s="57"/>
      <c r="K5" s="57"/>
      <c r="L5" s="57"/>
      <c r="M5" s="57"/>
      <c r="N5" s="56"/>
      <c r="O5" s="59"/>
      <c r="P5" s="59"/>
      <c r="Q5" s="59"/>
      <c r="R5" s="59"/>
    </row>
    <row r="6" spans="1:18" x14ac:dyDescent="0.25">
      <c r="A6" s="23"/>
      <c r="B6" s="22" t="s">
        <v>129</v>
      </c>
      <c r="C6" s="15">
        <v>0</v>
      </c>
      <c r="D6" s="15">
        <v>1</v>
      </c>
      <c r="E6" s="15">
        <v>1</v>
      </c>
      <c r="F6" s="15">
        <v>1</v>
      </c>
      <c r="G6" s="59"/>
      <c r="H6" s="57"/>
      <c r="I6" s="57"/>
      <c r="J6" s="57"/>
      <c r="K6" s="57"/>
      <c r="L6" s="57"/>
      <c r="M6" s="57"/>
      <c r="N6" s="56"/>
      <c r="O6" s="59"/>
      <c r="P6" s="59"/>
      <c r="Q6" s="59"/>
      <c r="R6" s="59"/>
    </row>
    <row r="7" spans="1:18" x14ac:dyDescent="0.25">
      <c r="A7" s="25"/>
      <c r="B7" s="26" t="s">
        <v>135</v>
      </c>
      <c r="C7" s="15">
        <v>0</v>
      </c>
      <c r="D7" s="15">
        <v>1</v>
      </c>
      <c r="E7" s="15">
        <v>1</v>
      </c>
      <c r="F7" s="15">
        <v>0</v>
      </c>
      <c r="G7" s="59"/>
      <c r="H7" s="57"/>
      <c r="I7" s="57"/>
      <c r="J7" s="57"/>
      <c r="K7" s="57"/>
      <c r="L7" s="57"/>
      <c r="M7" s="57"/>
      <c r="N7" s="61"/>
      <c r="O7" s="59"/>
      <c r="P7" s="59"/>
      <c r="Q7" s="59"/>
      <c r="R7" s="59"/>
    </row>
    <row r="8" spans="1:18" x14ac:dyDescent="0.25">
      <c r="A8" s="23"/>
      <c r="B8" s="26" t="s">
        <v>141</v>
      </c>
      <c r="C8" s="15">
        <v>1</v>
      </c>
      <c r="D8" s="15">
        <v>1</v>
      </c>
      <c r="E8" s="15">
        <v>1</v>
      </c>
      <c r="F8" s="15">
        <v>1</v>
      </c>
      <c r="G8" s="59"/>
      <c r="H8" s="57"/>
      <c r="I8" s="57"/>
      <c r="J8" s="57"/>
      <c r="K8" s="57"/>
      <c r="L8" s="57"/>
      <c r="M8" s="57"/>
      <c r="N8" s="61"/>
      <c r="O8" s="59"/>
      <c r="P8" s="59"/>
      <c r="Q8" s="59"/>
      <c r="R8" s="59"/>
    </row>
    <row r="9" spans="1:18" x14ac:dyDescent="0.25">
      <c r="A9" s="23"/>
      <c r="B9" s="26" t="s">
        <v>149</v>
      </c>
      <c r="C9" s="15">
        <v>0</v>
      </c>
      <c r="D9" s="15">
        <v>1</v>
      </c>
      <c r="E9" s="15">
        <v>0</v>
      </c>
      <c r="F9" s="15">
        <v>1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</row>
    <row r="10" spans="1:18" x14ac:dyDescent="0.25">
      <c r="A10" s="25"/>
      <c r="B10" s="26" t="s">
        <v>154</v>
      </c>
      <c r="C10" s="15">
        <v>0</v>
      </c>
      <c r="D10" s="15">
        <v>1</v>
      </c>
      <c r="E10" s="15">
        <v>1</v>
      </c>
      <c r="F10" s="15">
        <v>1</v>
      </c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</row>
    <row r="11" spans="1:18" ht="27" x14ac:dyDescent="0.25">
      <c r="A11" s="23"/>
      <c r="B11" s="26" t="s">
        <v>160</v>
      </c>
      <c r="C11" s="15">
        <v>0</v>
      </c>
      <c r="D11" s="15">
        <v>1</v>
      </c>
      <c r="E11" s="15">
        <v>1</v>
      </c>
      <c r="F11" s="15">
        <v>1</v>
      </c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</row>
    <row r="12" spans="1:18" x14ac:dyDescent="0.25">
      <c r="A12" s="25"/>
      <c r="B12" s="26" t="s">
        <v>167</v>
      </c>
      <c r="C12" s="15">
        <v>0</v>
      </c>
      <c r="D12" s="15">
        <v>1</v>
      </c>
      <c r="E12" s="15">
        <v>1</v>
      </c>
      <c r="F12" s="15">
        <v>1</v>
      </c>
    </row>
    <row r="13" spans="1:18" x14ac:dyDescent="0.25">
      <c r="A13" s="25"/>
      <c r="B13" s="26" t="s">
        <v>171</v>
      </c>
      <c r="C13" s="15">
        <v>0</v>
      </c>
      <c r="D13" s="15">
        <v>1</v>
      </c>
      <c r="E13" s="15">
        <v>0</v>
      </c>
      <c r="F13" s="15">
        <v>1</v>
      </c>
    </row>
    <row r="14" spans="1:18" x14ac:dyDescent="0.25">
      <c r="A14" s="23"/>
      <c r="B14" s="26" t="s">
        <v>176</v>
      </c>
      <c r="C14" s="15">
        <v>0</v>
      </c>
      <c r="D14" s="15">
        <v>1</v>
      </c>
      <c r="E14" s="15">
        <v>1</v>
      </c>
      <c r="F14" s="15">
        <v>1</v>
      </c>
    </row>
    <row r="15" spans="1:18" x14ac:dyDescent="0.25">
      <c r="A15" s="23"/>
      <c r="B15" s="26" t="s">
        <v>181</v>
      </c>
      <c r="C15" s="15">
        <v>0</v>
      </c>
      <c r="D15" s="15">
        <v>1</v>
      </c>
      <c r="E15" s="15">
        <v>0</v>
      </c>
      <c r="F15" s="15">
        <v>1</v>
      </c>
    </row>
    <row r="16" spans="1:18" x14ac:dyDescent="0.25">
      <c r="A16" s="23"/>
      <c r="B16" s="26" t="s">
        <v>187</v>
      </c>
      <c r="C16" s="15">
        <v>0</v>
      </c>
      <c r="D16" s="15">
        <v>1</v>
      </c>
      <c r="E16" s="15">
        <v>0</v>
      </c>
      <c r="F16" s="15">
        <v>1</v>
      </c>
    </row>
    <row r="17" spans="1:6" ht="27" x14ac:dyDescent="0.25">
      <c r="A17" s="25"/>
      <c r="B17" s="26" t="s">
        <v>192</v>
      </c>
      <c r="C17" s="15">
        <v>0</v>
      </c>
      <c r="D17" s="15">
        <v>1</v>
      </c>
      <c r="E17" s="15">
        <v>0</v>
      </c>
      <c r="F17" s="15">
        <v>1</v>
      </c>
    </row>
    <row r="18" spans="1:6" x14ac:dyDescent="0.25">
      <c r="B18" s="26" t="s">
        <v>63</v>
      </c>
      <c r="C18" s="15">
        <v>0</v>
      </c>
      <c r="D18" s="15">
        <v>1</v>
      </c>
      <c r="E18" s="15">
        <v>0</v>
      </c>
      <c r="F18" s="15">
        <v>1</v>
      </c>
    </row>
    <row r="19" spans="1:6" x14ac:dyDescent="0.25">
      <c r="B19" s="26" t="s">
        <v>367</v>
      </c>
      <c r="C19" s="15"/>
      <c r="D19" s="15"/>
      <c r="E19" s="15"/>
      <c r="F19" s="15"/>
    </row>
    <row r="20" spans="1:6" x14ac:dyDescent="0.25">
      <c r="B20" s="26" t="s">
        <v>61</v>
      </c>
      <c r="C20" s="15">
        <v>1</v>
      </c>
      <c r="D20" s="15">
        <v>1</v>
      </c>
      <c r="E20" s="15">
        <v>0</v>
      </c>
      <c r="F20" s="15">
        <v>1</v>
      </c>
    </row>
    <row r="21" spans="1:6" ht="27" x14ac:dyDescent="0.25">
      <c r="B21" s="26" t="s">
        <v>365</v>
      </c>
      <c r="C21" s="15">
        <v>0</v>
      </c>
      <c r="D21" s="15">
        <v>1</v>
      </c>
      <c r="E21" s="15">
        <v>0</v>
      </c>
      <c r="F21" s="15">
        <v>0</v>
      </c>
    </row>
    <row r="22" spans="1:6" ht="27" x14ac:dyDescent="0.25">
      <c r="B22" s="26" t="s">
        <v>364</v>
      </c>
      <c r="C22" s="54">
        <v>0</v>
      </c>
      <c r="D22" s="54">
        <v>1</v>
      </c>
      <c r="E22" s="54">
        <v>0</v>
      </c>
      <c r="F22" s="54">
        <v>0</v>
      </c>
    </row>
    <row r="23" spans="1:6" ht="27" x14ac:dyDescent="0.25">
      <c r="B23" s="26" t="s">
        <v>362</v>
      </c>
      <c r="C23" s="20">
        <v>0</v>
      </c>
      <c r="D23" s="20">
        <v>1</v>
      </c>
      <c r="E23" s="20">
        <v>0</v>
      </c>
      <c r="F23" s="20">
        <v>0</v>
      </c>
    </row>
    <row r="24" spans="1:6" ht="27" x14ac:dyDescent="0.25">
      <c r="B24" s="26" t="s">
        <v>363</v>
      </c>
      <c r="C24" s="54">
        <v>0</v>
      </c>
      <c r="D24" s="64">
        <v>1</v>
      </c>
      <c r="E24" s="64">
        <v>0</v>
      </c>
      <c r="F24" s="64">
        <v>1</v>
      </c>
    </row>
    <row r="25" spans="1:6" x14ac:dyDescent="0.25">
      <c r="B25" s="26" t="s">
        <v>384</v>
      </c>
      <c r="C25" s="54">
        <v>17</v>
      </c>
      <c r="D25" s="64">
        <v>17</v>
      </c>
      <c r="E25" s="64">
        <v>17</v>
      </c>
      <c r="F25" s="64">
        <v>17</v>
      </c>
    </row>
    <row r="26" spans="1:6" s="57" customFormat="1" x14ac:dyDescent="0.25">
      <c r="B26" s="26" t="s">
        <v>376</v>
      </c>
      <c r="C26" s="54">
        <f>SUM(C4:C20)</f>
        <v>2</v>
      </c>
      <c r="D26" s="54">
        <f t="shared" ref="D26:F26" si="0">SUM(D4:D20)</f>
        <v>16</v>
      </c>
      <c r="E26" s="54">
        <f t="shared" si="0"/>
        <v>7</v>
      </c>
      <c r="F26" s="54">
        <f t="shared" si="0"/>
        <v>15</v>
      </c>
    </row>
    <row r="27" spans="1:6" s="57" customFormat="1" x14ac:dyDescent="0.25">
      <c r="B27" s="26" t="s">
        <v>379</v>
      </c>
      <c r="C27" s="54">
        <f>C25-C26</f>
        <v>15</v>
      </c>
      <c r="D27" s="54">
        <f t="shared" ref="D27:F27" si="1">D25-D26</f>
        <v>1</v>
      </c>
      <c r="E27" s="54">
        <f t="shared" si="1"/>
        <v>10</v>
      </c>
      <c r="F27" s="54">
        <f t="shared" si="1"/>
        <v>2</v>
      </c>
    </row>
    <row r="28" spans="1:6" s="57" customFormat="1" x14ac:dyDescent="0.25">
      <c r="B28" s="26" t="s">
        <v>383</v>
      </c>
      <c r="C28" s="54">
        <v>4</v>
      </c>
      <c r="D28" s="54">
        <v>4</v>
      </c>
      <c r="E28" s="54">
        <v>4</v>
      </c>
      <c r="F28" s="54">
        <v>4</v>
      </c>
    </row>
    <row r="29" spans="1:6" s="57" customFormat="1" x14ac:dyDescent="0.25">
      <c r="B29" s="26" t="s">
        <v>377</v>
      </c>
      <c r="C29" s="54">
        <f t="shared" ref="C29:F29" si="2">SUM(C21:C24)</f>
        <v>0</v>
      </c>
      <c r="D29" s="54">
        <f t="shared" si="2"/>
        <v>4</v>
      </c>
      <c r="E29" s="54">
        <v>0</v>
      </c>
      <c r="F29" s="54">
        <f t="shared" si="2"/>
        <v>1</v>
      </c>
    </row>
    <row r="30" spans="1:6" s="57" customFormat="1" x14ac:dyDescent="0.25">
      <c r="B30" s="26" t="s">
        <v>380</v>
      </c>
      <c r="C30" s="54">
        <f>C28-C29</f>
        <v>4</v>
      </c>
      <c r="D30" s="54">
        <f t="shared" ref="D30:F30" si="3">D28-D29</f>
        <v>0</v>
      </c>
      <c r="E30" s="54">
        <f t="shared" si="3"/>
        <v>4</v>
      </c>
      <c r="F30" s="54">
        <f t="shared" si="3"/>
        <v>3</v>
      </c>
    </row>
    <row r="31" spans="1:6" s="57" customFormat="1" x14ac:dyDescent="0.25">
      <c r="B31" s="26" t="s">
        <v>381</v>
      </c>
      <c r="C31" s="54">
        <v>21</v>
      </c>
      <c r="D31" s="54">
        <v>21</v>
      </c>
      <c r="E31" s="54">
        <v>21</v>
      </c>
      <c r="F31" s="54">
        <v>21</v>
      </c>
    </row>
    <row r="32" spans="1:6" s="57" customFormat="1" x14ac:dyDescent="0.25">
      <c r="B32" s="26" t="s">
        <v>378</v>
      </c>
      <c r="C32" s="54">
        <f>C26+C29</f>
        <v>2</v>
      </c>
      <c r="D32" s="54">
        <f t="shared" ref="D32:F32" si="4">D26+D29</f>
        <v>20</v>
      </c>
      <c r="E32" s="54">
        <f t="shared" si="4"/>
        <v>7</v>
      </c>
      <c r="F32" s="54">
        <f t="shared" si="4"/>
        <v>16</v>
      </c>
    </row>
    <row r="33" spans="2:6" s="57" customFormat="1" x14ac:dyDescent="0.25">
      <c r="B33" s="26" t="s">
        <v>382</v>
      </c>
      <c r="C33" s="54">
        <f>C31-C32</f>
        <v>19</v>
      </c>
      <c r="D33" s="54">
        <f t="shared" ref="D33:F33" si="5">D31-D32</f>
        <v>1</v>
      </c>
      <c r="E33" s="54">
        <f t="shared" si="5"/>
        <v>14</v>
      </c>
      <c r="F33" s="54">
        <f t="shared" si="5"/>
        <v>5</v>
      </c>
    </row>
    <row r="34" spans="2:6" s="57" customFormat="1" x14ac:dyDescent="0.25">
      <c r="B34" s="24" t="s">
        <v>366</v>
      </c>
    </row>
  </sheetData>
  <pageMargins left="0.7" right="0.7" top="0.78740157499999996" bottom="0.78740157499999996" header="0.3" footer="0.3"/>
  <pageSetup paperSize="9" orientation="portrait" r:id="rId1"/>
  <ignoredErrors>
    <ignoredError sqref="C26:F26 C29:D29 F29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"/>
  <sheetViews>
    <sheetView zoomScaleNormal="100" workbookViewId="0">
      <selection activeCell="C51" sqref="C51"/>
    </sheetView>
  </sheetViews>
  <sheetFormatPr defaultRowHeight="15" x14ac:dyDescent="0.25"/>
  <cols>
    <col min="2" max="2" width="25.28515625" customWidth="1"/>
    <col min="3" max="3" width="22" customWidth="1"/>
    <col min="4" max="4" width="21.42578125" customWidth="1"/>
  </cols>
  <sheetData>
    <row r="2" spans="2:6" x14ac:dyDescent="0.25">
      <c r="B2" s="68">
        <v>2011</v>
      </c>
      <c r="C2" s="89" t="s">
        <v>385</v>
      </c>
      <c r="D2" s="90"/>
    </row>
    <row r="3" spans="2:6" x14ac:dyDescent="0.25">
      <c r="B3" s="71"/>
      <c r="C3" s="67" t="s">
        <v>388</v>
      </c>
      <c r="D3" s="73">
        <v>51</v>
      </c>
    </row>
    <row r="4" spans="2:6" ht="60" x14ac:dyDescent="0.25">
      <c r="B4" s="70"/>
      <c r="C4" s="66" t="s">
        <v>387</v>
      </c>
      <c r="D4" s="74" t="s">
        <v>386</v>
      </c>
    </row>
    <row r="5" spans="2:6" x14ac:dyDescent="0.25">
      <c r="B5" s="72" t="s">
        <v>59</v>
      </c>
      <c r="C5" s="75">
        <v>6</v>
      </c>
      <c r="D5" s="75">
        <v>15</v>
      </c>
      <c r="F5" s="69" t="s">
        <v>389</v>
      </c>
    </row>
    <row r="6" spans="2:6" x14ac:dyDescent="0.25">
      <c r="B6" s="22" t="s">
        <v>125</v>
      </c>
      <c r="C6" s="75">
        <v>9</v>
      </c>
      <c r="D6" s="75">
        <v>7</v>
      </c>
      <c r="F6" t="s">
        <v>390</v>
      </c>
    </row>
    <row r="7" spans="2:6" x14ac:dyDescent="0.25">
      <c r="B7" s="22" t="s">
        <v>129</v>
      </c>
      <c r="C7" s="75">
        <v>3</v>
      </c>
      <c r="D7" s="75">
        <v>1</v>
      </c>
      <c r="F7" t="s">
        <v>391</v>
      </c>
    </row>
    <row r="8" spans="2:6" x14ac:dyDescent="0.25">
      <c r="B8" s="26" t="s">
        <v>135</v>
      </c>
      <c r="C8" s="76">
        <v>1</v>
      </c>
      <c r="D8" s="76">
        <v>2</v>
      </c>
      <c r="F8" t="s">
        <v>392</v>
      </c>
    </row>
    <row r="9" spans="2:6" x14ac:dyDescent="0.25">
      <c r="B9" s="26" t="s">
        <v>141</v>
      </c>
      <c r="C9" s="75">
        <v>4</v>
      </c>
      <c r="D9" s="75">
        <v>0</v>
      </c>
    </row>
    <row r="10" spans="2:6" x14ac:dyDescent="0.25">
      <c r="B10" s="26" t="s">
        <v>149</v>
      </c>
      <c r="C10" s="79">
        <v>5</v>
      </c>
      <c r="D10" s="79">
        <v>0</v>
      </c>
    </row>
    <row r="11" spans="2:6" x14ac:dyDescent="0.25">
      <c r="B11" s="26" t="s">
        <v>154</v>
      </c>
      <c r="C11" s="79">
        <v>1</v>
      </c>
      <c r="D11" s="79">
        <v>3</v>
      </c>
    </row>
    <row r="12" spans="2:6" x14ac:dyDescent="0.25">
      <c r="B12" s="26" t="s">
        <v>160</v>
      </c>
      <c r="C12" s="79">
        <v>1</v>
      </c>
      <c r="D12" s="79">
        <v>0</v>
      </c>
    </row>
    <row r="13" spans="2:6" x14ac:dyDescent="0.25">
      <c r="B13" s="26" t="s">
        <v>167</v>
      </c>
      <c r="C13" s="79">
        <v>5</v>
      </c>
      <c r="D13" s="79">
        <v>2</v>
      </c>
    </row>
    <row r="14" spans="2:6" x14ac:dyDescent="0.25">
      <c r="B14" s="26" t="s">
        <v>171</v>
      </c>
      <c r="C14" s="79">
        <v>0</v>
      </c>
      <c r="D14" s="79">
        <v>5</v>
      </c>
    </row>
    <row r="15" spans="2:6" x14ac:dyDescent="0.25">
      <c r="B15" s="26" t="s">
        <v>176</v>
      </c>
      <c r="C15" s="79">
        <v>35</v>
      </c>
      <c r="D15" s="79">
        <v>54</v>
      </c>
    </row>
    <row r="16" spans="2:6" x14ac:dyDescent="0.25">
      <c r="B16" s="26" t="s">
        <v>181</v>
      </c>
      <c r="C16" s="79">
        <v>2</v>
      </c>
      <c r="D16" s="79">
        <v>3</v>
      </c>
    </row>
    <row r="17" spans="2:4" x14ac:dyDescent="0.25">
      <c r="B17" s="26" t="s">
        <v>187</v>
      </c>
      <c r="C17" s="79">
        <v>7</v>
      </c>
      <c r="D17" s="79">
        <v>0</v>
      </c>
    </row>
    <row r="18" spans="2:4" x14ac:dyDescent="0.25">
      <c r="B18" s="26" t="s">
        <v>192</v>
      </c>
      <c r="C18" s="79">
        <v>2</v>
      </c>
      <c r="D18" s="79">
        <v>6</v>
      </c>
    </row>
    <row r="19" spans="2:4" x14ac:dyDescent="0.25">
      <c r="B19" s="26" t="s">
        <v>63</v>
      </c>
      <c r="C19" s="79">
        <v>0</v>
      </c>
      <c r="D19" s="79">
        <v>1</v>
      </c>
    </row>
    <row r="20" spans="2:4" x14ac:dyDescent="0.25">
      <c r="B20" s="26" t="s">
        <v>367</v>
      </c>
      <c r="C20" s="79"/>
      <c r="D20" s="79"/>
    </row>
    <row r="21" spans="2:4" x14ac:dyDescent="0.25">
      <c r="B21" s="26" t="s">
        <v>61</v>
      </c>
      <c r="C21" s="79">
        <v>4</v>
      </c>
      <c r="D21" s="79">
        <v>1</v>
      </c>
    </row>
    <row r="22" spans="2:4" ht="27" x14ac:dyDescent="0.25">
      <c r="B22" s="26" t="s">
        <v>365</v>
      </c>
      <c r="C22" s="79">
        <v>0</v>
      </c>
      <c r="D22" s="79">
        <v>3</v>
      </c>
    </row>
    <row r="23" spans="2:4" ht="27" x14ac:dyDescent="0.25">
      <c r="B23" s="26" t="s">
        <v>364</v>
      </c>
      <c r="C23" s="79">
        <v>7</v>
      </c>
      <c r="D23" s="79">
        <v>6</v>
      </c>
    </row>
    <row r="24" spans="2:4" ht="27" x14ac:dyDescent="0.25">
      <c r="B24" s="26" t="s">
        <v>362</v>
      </c>
      <c r="C24" s="79">
        <v>4</v>
      </c>
      <c r="D24" s="79">
        <v>2</v>
      </c>
    </row>
    <row r="25" spans="2:4" ht="27" x14ac:dyDescent="0.25">
      <c r="B25" s="26" t="s">
        <v>363</v>
      </c>
      <c r="C25" s="79">
        <v>9</v>
      </c>
      <c r="D25" s="79">
        <v>4</v>
      </c>
    </row>
    <row r="26" spans="2:4" x14ac:dyDescent="0.25">
      <c r="B26" s="26" t="s">
        <v>361</v>
      </c>
      <c r="C26" s="79">
        <f>SUM(C5:C21)</f>
        <v>85</v>
      </c>
      <c r="D26" s="79">
        <f>SUM(D5:D21)</f>
        <v>100</v>
      </c>
    </row>
    <row r="27" spans="2:4" x14ac:dyDescent="0.25">
      <c r="B27" s="26" t="s">
        <v>359</v>
      </c>
      <c r="C27" s="79">
        <f>SUM(C22:C25)</f>
        <v>20</v>
      </c>
      <c r="D27" s="79">
        <f>SUM(D22:D25)</f>
        <v>15</v>
      </c>
    </row>
    <row r="28" spans="2:4" x14ac:dyDescent="0.25">
      <c r="B28" s="22" t="s">
        <v>360</v>
      </c>
      <c r="C28" s="79">
        <f>C26+C27</f>
        <v>105</v>
      </c>
      <c r="D28" s="79">
        <f>D26+D27</f>
        <v>115</v>
      </c>
    </row>
    <row r="29" spans="2:4" x14ac:dyDescent="0.25">
      <c r="B29" s="24" t="s">
        <v>366</v>
      </c>
    </row>
  </sheetData>
  <mergeCells count="1">
    <mergeCell ref="C2:D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DD - Dotazník pro KÚ-SÚ</vt:lpstr>
      <vt:lpstr>2</vt:lpstr>
      <vt:lpstr>3</vt:lpstr>
      <vt:lpstr>4</vt:lpstr>
      <vt:lpstr>5</vt:lpstr>
      <vt:lpstr>6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Zdenka Hladišová</cp:lastModifiedBy>
  <dcterms:created xsi:type="dcterms:W3CDTF">2012-03-27T08:23:37Z</dcterms:created>
  <dcterms:modified xsi:type="dcterms:W3CDTF">2013-01-22T09:08:37Z</dcterms:modified>
</cp:coreProperties>
</file>