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4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5.xml" ContentType="application/vnd.openxmlformats-officedocument.drawing+xml"/>
  <Override PartName="/xl/charts/chart30.xml" ContentType="application/vnd.openxmlformats-officedocument.drawingml.chart+xml"/>
  <Override PartName="/xl/drawings/drawing6.xml" ContentType="application/vnd.openxmlformats-officedocument.drawingml.chartshapes+xml"/>
  <Override PartName="/xl/charts/chart31.xml" ContentType="application/vnd.openxmlformats-officedocument.drawingml.chart+xml"/>
  <Override PartName="/xl/drawings/drawing7.xml" ContentType="application/vnd.openxmlformats-officedocument.drawingml.chartshapes+xml"/>
  <Override PartName="/xl/charts/chart32.xml" ContentType="application/vnd.openxmlformats-officedocument.drawingml.chart+xml"/>
  <Override PartName="/xl/drawings/drawing8.xml" ContentType="application/vnd.openxmlformats-officedocument.drawingml.chartshapes+xml"/>
  <Override PartName="/xl/charts/chart33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7105" windowHeight="12750"/>
  </bookViews>
  <sheets>
    <sheet name="AA - Dotazník pro KÚ-SÚ" sheetId="31" r:id="rId1"/>
    <sheet name="2" sheetId="24" r:id="rId2"/>
    <sheet name="3" sheetId="32" r:id="rId3"/>
    <sheet name="4" sheetId="33" r:id="rId4"/>
    <sheet name="5" sheetId="34" r:id="rId5"/>
    <sheet name="6" sheetId="35" r:id="rId6"/>
  </sheets>
  <definedNames>
    <definedName name="_xlnm._FilterDatabase" localSheetId="0" hidden="1">'AA - Dotazník pro KÚ-SÚ'!$A$3:$DB$21</definedName>
  </definedNames>
  <calcPr calcId="145621"/>
</workbook>
</file>

<file path=xl/calcChain.xml><?xml version="1.0" encoding="utf-8"?>
<calcChain xmlns="http://schemas.openxmlformats.org/spreadsheetml/2006/main">
  <c r="Y23" i="35" l="1"/>
  <c r="Z23" i="35"/>
  <c r="AA23" i="35"/>
  <c r="X23" i="35"/>
  <c r="R23" i="35"/>
  <c r="S23" i="35"/>
  <c r="T23" i="35"/>
  <c r="Q23" i="35"/>
  <c r="K23" i="35"/>
  <c r="L23" i="35"/>
  <c r="M23" i="35"/>
  <c r="J23" i="35"/>
  <c r="AA22" i="35"/>
  <c r="Z22" i="35"/>
  <c r="Y22" i="35"/>
  <c r="X22" i="35"/>
  <c r="T22" i="35"/>
  <c r="S22" i="35"/>
  <c r="R22" i="35"/>
  <c r="Q22" i="35"/>
  <c r="M22" i="35"/>
  <c r="L22" i="35"/>
  <c r="K22" i="35"/>
  <c r="J22" i="35"/>
  <c r="F22" i="35"/>
  <c r="E22" i="35"/>
  <c r="D22" i="35"/>
  <c r="C22" i="35"/>
  <c r="N22" i="34"/>
  <c r="F27" i="34" s="1"/>
  <c r="V22" i="34"/>
  <c r="F28" i="34" s="1"/>
  <c r="AD22" i="34"/>
  <c r="F29" i="34" s="1"/>
  <c r="F22" i="34"/>
  <c r="F26" i="34" s="1"/>
  <c r="AC22" i="34"/>
  <c r="E29" i="34" s="1"/>
  <c r="AB22" i="34"/>
  <c r="D29" i="34" s="1"/>
  <c r="AA22" i="34"/>
  <c r="C29" i="34" s="1"/>
  <c r="U22" i="34"/>
  <c r="E28" i="34" s="1"/>
  <c r="T22" i="34"/>
  <c r="D28" i="34" s="1"/>
  <c r="S22" i="34"/>
  <c r="C28" i="34" s="1"/>
  <c r="M22" i="34"/>
  <c r="E27" i="34" s="1"/>
  <c r="L22" i="34"/>
  <c r="D27" i="34" s="1"/>
  <c r="K22" i="34"/>
  <c r="C27" i="34" s="1"/>
  <c r="E22" i="34"/>
  <c r="E26" i="34" s="1"/>
  <c r="D22" i="34"/>
  <c r="D26" i="34" s="1"/>
  <c r="C22" i="34"/>
  <c r="C26" i="34" s="1"/>
  <c r="C22" i="33" l="1"/>
  <c r="C26" i="33" s="1"/>
  <c r="AC22" i="33"/>
  <c r="E29" i="33" s="1"/>
  <c r="AB22" i="33"/>
  <c r="D29" i="33" s="1"/>
  <c r="AA22" i="33"/>
  <c r="C29" i="33" s="1"/>
  <c r="U22" i="33"/>
  <c r="E28" i="33" s="1"/>
  <c r="T22" i="33"/>
  <c r="D28" i="33" s="1"/>
  <c r="S22" i="33"/>
  <c r="C28" i="33" s="1"/>
  <c r="M22" i="33"/>
  <c r="E27" i="33" s="1"/>
  <c r="L22" i="33"/>
  <c r="D27" i="33" s="1"/>
  <c r="K22" i="33"/>
  <c r="C27" i="33" s="1"/>
  <c r="E22" i="33"/>
  <c r="E26" i="33" s="1"/>
  <c r="D22" i="33"/>
  <c r="D26" i="33" s="1"/>
  <c r="S22" i="32"/>
  <c r="C28" i="32" s="1"/>
  <c r="K22" i="32"/>
  <c r="C27" i="32" s="1"/>
  <c r="AC22" i="32"/>
  <c r="E29" i="32" s="1"/>
  <c r="AB22" i="32"/>
  <c r="D29" i="32" s="1"/>
  <c r="AA22" i="32"/>
  <c r="C29" i="32" s="1"/>
  <c r="U22" i="32"/>
  <c r="E28" i="32" s="1"/>
  <c r="T22" i="32"/>
  <c r="D28" i="32" s="1"/>
  <c r="M22" i="32"/>
  <c r="E27" i="32" s="1"/>
  <c r="L22" i="32"/>
  <c r="D27" i="32" s="1"/>
  <c r="E22" i="32"/>
  <c r="E26" i="32" s="1"/>
  <c r="D22" i="32"/>
  <c r="D26" i="32" s="1"/>
  <c r="AK5" i="24"/>
  <c r="AK6" i="24"/>
  <c r="AK7" i="24"/>
  <c r="AK8" i="24"/>
  <c r="AK9" i="24"/>
  <c r="AK10" i="24"/>
  <c r="AK11" i="24"/>
  <c r="AK12" i="24"/>
  <c r="AK13" i="24"/>
  <c r="AK14" i="24"/>
  <c r="AK15" i="24"/>
  <c r="AK16" i="24"/>
  <c r="AK17" i="24"/>
  <c r="AK18" i="24"/>
  <c r="AK19" i="24"/>
  <c r="AK20" i="24"/>
  <c r="AK21" i="24"/>
  <c r="AK22" i="24"/>
  <c r="AK4" i="24"/>
  <c r="W5" i="31"/>
  <c r="X5" i="31"/>
  <c r="W6" i="31"/>
  <c r="X6" i="31"/>
  <c r="W7" i="31"/>
  <c r="X7" i="31"/>
  <c r="W8" i="31"/>
  <c r="X8" i="31"/>
  <c r="W9" i="31"/>
  <c r="X9" i="31"/>
  <c r="W10" i="31"/>
  <c r="X10" i="31"/>
  <c r="W11" i="31"/>
  <c r="X11" i="31"/>
  <c r="W12" i="31"/>
  <c r="X12" i="31"/>
  <c r="W13" i="31"/>
  <c r="X13" i="31"/>
  <c r="W14" i="31"/>
  <c r="X14" i="31"/>
  <c r="W15" i="31"/>
  <c r="X15" i="31"/>
  <c r="W16" i="31"/>
  <c r="X16" i="31"/>
  <c r="W17" i="31"/>
  <c r="X17" i="31"/>
  <c r="W18" i="31"/>
  <c r="X18" i="31"/>
  <c r="W19" i="31"/>
  <c r="X19" i="31"/>
  <c r="W20" i="31"/>
  <c r="X20" i="31"/>
  <c r="W21" i="31"/>
  <c r="X21" i="31"/>
  <c r="X4" i="31"/>
  <c r="W4" i="31"/>
  <c r="R5" i="31"/>
  <c r="R6" i="31"/>
  <c r="R7" i="31"/>
  <c r="R8" i="31"/>
  <c r="R9" i="31"/>
  <c r="R10" i="31"/>
  <c r="R11" i="31"/>
  <c r="R12" i="31"/>
  <c r="R13" i="31"/>
  <c r="R14" i="31"/>
  <c r="R15" i="31"/>
  <c r="R16" i="31"/>
  <c r="R17" i="31"/>
  <c r="R18" i="31"/>
  <c r="R19" i="31"/>
  <c r="R20" i="31"/>
  <c r="R21" i="31"/>
  <c r="R4" i="31"/>
  <c r="AH22" i="24"/>
  <c r="AI22" i="24"/>
  <c r="AJ22" i="24"/>
  <c r="AG22" i="24"/>
  <c r="X22" i="24"/>
  <c r="Y22" i="24"/>
  <c r="W22" i="24"/>
  <c r="N22" i="24"/>
  <c r="O22" i="24"/>
  <c r="M22" i="24"/>
  <c r="D22" i="24"/>
  <c r="E22" i="24"/>
  <c r="C22" i="24"/>
  <c r="C22" i="32" l="1"/>
  <c r="C26" i="32" s="1"/>
</calcChain>
</file>

<file path=xl/sharedStrings.xml><?xml version="1.0" encoding="utf-8"?>
<sst xmlns="http://schemas.openxmlformats.org/spreadsheetml/2006/main" count="941" uniqueCount="392">
  <si>
    <t>Obec</t>
  </si>
  <si>
    <t>Identifikační údaje</t>
  </si>
  <si>
    <t>Název úřadu</t>
  </si>
  <si>
    <t>Ulice</t>
  </si>
  <si>
    <t>PSČ</t>
  </si>
  <si>
    <t>ID datové schránky</t>
  </si>
  <si>
    <t>Podatelna-email</t>
  </si>
  <si>
    <t>Vedoucí stavebního úřadu - jméno a příjmení</t>
  </si>
  <si>
    <t>Vedoucí stavebního úřadu - telefon</t>
  </si>
  <si>
    <t>Vedoucí stavebního úřadu - email</t>
  </si>
  <si>
    <t>Kontaktní osoba - jméno a příjmení</t>
  </si>
  <si>
    <t>Kontaktní osoba - telefon</t>
  </si>
  <si>
    <t>Kontaktní osoba - email</t>
  </si>
  <si>
    <t>Zaměstnanci útvaru</t>
  </si>
  <si>
    <t>Počet oprávněných úředních osob</t>
  </si>
  <si>
    <t>Počet ostatních úředních osob</t>
  </si>
  <si>
    <t>Pracovní úvazky oprávněných úředních osob</t>
  </si>
  <si>
    <t>Počet pracovních úvazků oprávněných úředních osob - plánovaný</t>
  </si>
  <si>
    <t>Počet pracovních úvazků oprávněných úředních osob - skutečný</t>
  </si>
  <si>
    <t>Počet pracovních úvazků ostatních úředních osob - plánovaný</t>
  </si>
  <si>
    <t>Počet pracovních úvazků ostatních úředních osob - skutečný</t>
  </si>
  <si>
    <t>Oprávněné úřední osoby se zkouškou odborné způsobilosti</t>
  </si>
  <si>
    <t>Počet oprávněných úředních osob se zkouškou odborné způsobilosti - § 21 odst. 2 zákona č. 312/2000 Sb.</t>
  </si>
  <si>
    <t>Vzdělání oprávněných úředních osob</t>
  </si>
  <si>
    <t>Střední s maturitní zkouškou a vyšší odborné</t>
  </si>
  <si>
    <t>Vysokoškolské bakalářské</t>
  </si>
  <si>
    <t>Vysokoškolské magisterské (vč. doktorandského)</t>
  </si>
  <si>
    <t>Jiné</t>
  </si>
  <si>
    <t>Praxe oprávněných úředních osob</t>
  </si>
  <si>
    <t>Do 5 let včetně</t>
  </si>
  <si>
    <t>Nad 5 do 10 let včetně</t>
  </si>
  <si>
    <t>Nad 10 let</t>
  </si>
  <si>
    <t>Zařazení oprávněných úředních osob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</si>
  <si>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</si>
  <si>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</si>
  <si>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</si>
  <si>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</si>
  <si>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</si>
  <si>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Programové vybavení útvaru</t>
  </si>
  <si>
    <t>Úkony podle zákona č. 183/2006 Sb., o územním plánování a stavebním řádu, ve znění pozdějších předpisů</t>
  </si>
  <si>
    <t>Počet vydaných nových rozhodnutí - § 101</t>
  </si>
  <si>
    <t>Počet vydaných usnesení o zrušení vyjádření, osvědčení nebo sdělení - § 156 odst. 2</t>
  </si>
  <si>
    <t>Počet záznamů do spisu o přijatém nezbytném opatření k nápravě - § 175 odst. 6</t>
  </si>
  <si>
    <t>Poskytování informací podle zákona č. 106/1999 Sb., o svobodném přístupu k informacím, ve znění pozdějších předpisů</t>
  </si>
  <si>
    <t>Ostatní</t>
  </si>
  <si>
    <t>Uveďte důvody vašeho hodnocení</t>
  </si>
  <si>
    <t>Jaká jsou vaše doporučení pro zlepšení podmínek výkonu státní správy na vašem úřadě?</t>
  </si>
  <si>
    <t>Statistika</t>
  </si>
  <si>
    <t>Počet obyvatel ve správním obvodu</t>
  </si>
  <si>
    <t>Rozloha správního obvodu v km2</t>
  </si>
  <si>
    <t>Počet obcí ve správním obvodu</t>
  </si>
  <si>
    <t>Číslo popisné / orientační</t>
  </si>
  <si>
    <t>V případě, že ano, uveďte jaké (vč. souvisejícího právního předpisu) a v jakém poměru k agendám dle stavebního zákona</t>
  </si>
  <si>
    <t>Brno</t>
  </si>
  <si>
    <t>Odbor stavební</t>
  </si>
  <si>
    <t>Stavební úřad</t>
  </si>
  <si>
    <t>České Budějovice</t>
  </si>
  <si>
    <t>náměstí Republiky</t>
  </si>
  <si>
    <t>Odbor regionálního rozvoje</t>
  </si>
  <si>
    <t>Jungmannova</t>
  </si>
  <si>
    <t>Karlovy Vary</t>
  </si>
  <si>
    <t>Odbor stavební úřad</t>
  </si>
  <si>
    <t>Žádná.</t>
  </si>
  <si>
    <t>Liberec</t>
  </si>
  <si>
    <t>Odbor územního plánování a stavebního řádu</t>
  </si>
  <si>
    <t>Oddělení stavebního řádu</t>
  </si>
  <si>
    <t>Olomouc</t>
  </si>
  <si>
    <t>Ostrava</t>
  </si>
  <si>
    <t>Prokešovo náměstí</t>
  </si>
  <si>
    <t>1803/8</t>
  </si>
  <si>
    <t>Odbor stavebně správní</t>
  </si>
  <si>
    <t>Pardubice</t>
  </si>
  <si>
    <t>Magistrát města Pardubic</t>
  </si>
  <si>
    <t>posta@mmp.cz</t>
  </si>
  <si>
    <t>vyvlastňovací úřad</t>
  </si>
  <si>
    <t>ukzbx4z</t>
  </si>
  <si>
    <t>Plzeň</t>
  </si>
  <si>
    <t>Magistrát města Plzně</t>
  </si>
  <si>
    <t>6iybfxn</t>
  </si>
  <si>
    <t>posta@plzen.eu</t>
  </si>
  <si>
    <t>Ing. Jiří Balihar</t>
  </si>
  <si>
    <t>balihar@plzen.eu</t>
  </si>
  <si>
    <t>Ing. Jaroslav Bárta</t>
  </si>
  <si>
    <t>barta@plzen.eu</t>
  </si>
  <si>
    <t>Komenského náměstí</t>
  </si>
  <si>
    <t>Velká Hradební</t>
  </si>
  <si>
    <t>Ústí nad Labem</t>
  </si>
  <si>
    <t>Jihlava</t>
  </si>
  <si>
    <t>Žižkova</t>
  </si>
  <si>
    <t>Zlín</t>
  </si>
  <si>
    <t>Magistrát hlavního města Prahy</t>
  </si>
  <si>
    <t>Praha</t>
  </si>
  <si>
    <t>Magistrát města Ostravy</t>
  </si>
  <si>
    <t>5zubv7w</t>
  </si>
  <si>
    <t>posta@ostrava.cz</t>
  </si>
  <si>
    <t>jhorakova@ostrava.cz</t>
  </si>
  <si>
    <t>jbabicova@ostrava.cz</t>
  </si>
  <si>
    <t>Statistika - zpracoval a vložil ÚÚR</t>
  </si>
  <si>
    <t>Magistrát města Brna</t>
  </si>
  <si>
    <t>1/1</t>
  </si>
  <si>
    <t>Pernštýnské náměstí</t>
  </si>
  <si>
    <t>Zborovská</t>
  </si>
  <si>
    <t>Ing. Jarmila Horáková, Ph.D.</t>
  </si>
  <si>
    <t>ČR</t>
  </si>
  <si>
    <t>pracovní úvazky plánované</t>
  </si>
  <si>
    <t>pracovní úvazky skutečné</t>
  </si>
  <si>
    <t>ZOZ</t>
  </si>
  <si>
    <t>Počet pracovních úvazků úředních osob a ZOZ</t>
  </si>
  <si>
    <t>počet zaměstnanců</t>
  </si>
  <si>
    <t>poměr úředníků se ZOZ k počtu zaměstanců (%)</t>
  </si>
  <si>
    <t>Vzdělání</t>
  </si>
  <si>
    <t>střední s maturitou a vyšší odborné</t>
  </si>
  <si>
    <t>bakalářské</t>
  </si>
  <si>
    <t>magisterské vč. doktorandského</t>
  </si>
  <si>
    <t>Praxe</t>
  </si>
  <si>
    <t>do 5 let včetně</t>
  </si>
  <si>
    <t>nad 5 do 10 let včetně</t>
  </si>
  <si>
    <t>nad 10 let</t>
  </si>
  <si>
    <t>Platové třídy</t>
  </si>
  <si>
    <t>třída 10.</t>
  </si>
  <si>
    <t>třída 11.</t>
  </si>
  <si>
    <t>Programové vybavení</t>
  </si>
  <si>
    <t>specializovaný program pro SÚ</t>
  </si>
  <si>
    <t xml:space="preserve">právní předpisy v digitální formě </t>
  </si>
  <si>
    <t xml:space="preserve">technické normy v digitální formě </t>
  </si>
  <si>
    <t>bezplatný přístup k údajům v KN</t>
  </si>
  <si>
    <t>má</t>
  </si>
  <si>
    <t>nemá</t>
  </si>
  <si>
    <t>Metodická činnost</t>
  </si>
  <si>
    <t>Úkony podle zákona č. č. 500/2004 Sb., správní řád, ve znění pozdějších předpisů</t>
  </si>
  <si>
    <t>Správní žaloby proti rozhodnutím podle zákona č. 150/2002 Sb., soudního řádu správního, ve znění pozdějších předpisů</t>
  </si>
  <si>
    <t>Kontroly podle zákona č. 128/2000 Sb., o obcích (obecní zřízení), ve znění pozdějších předpisů, a usnesení vlády č. 1181 ze dne 18. 10. 2006</t>
  </si>
  <si>
    <t>Kontroly podle zákona č. 131/2000 Sb., o hlavním městě Praze, ve znění pozdějších předpisů, a usnesení vlády č. 1181 ze dne 18. 10. 2006</t>
  </si>
  <si>
    <t>"Odbor/oddělení (dále jen ""útvar"")"</t>
  </si>
  <si>
    <t>12. platová třída</t>
  </si>
  <si>
    <t>Vyšší než 12. platová třída</t>
  </si>
  <si>
    <t>Počet společných porad pro stavební úřady</t>
  </si>
  <si>
    <t>Počet jiných společných metodicky zaměřených akcí pro všechny stavební úřady</t>
  </si>
  <si>
    <t>Počet metodik a metodických pomůcek vydaných pro stavební úřady</t>
  </si>
  <si>
    <t>Počet individuálních konzultací</t>
  </si>
  <si>
    <t>Počet vydaných úkonů podle § 13 odst. 5 (stanovení stavebního úřadu)</t>
  </si>
  <si>
    <t>Počet vydaných úkonů podle § 17 odst. 1 (vyhrazení pravomoci stavebního úřadu)</t>
  </si>
  <si>
    <t>Počet vydaných usnesení o postoupení pro nepříslušnost - § 12</t>
  </si>
  <si>
    <t>Počet vydaných usnesení (vedoucího odboru, oddělení), jímž se rozhoduje o námitce podjatosti úřední osoby - § 14 odst. 2</t>
  </si>
  <si>
    <t>Počet postoupených podnětů (neformální předání podnětů) - § 42</t>
  </si>
  <si>
    <t>Počet vydaných usnesení o pověření jiného správního orgánu - § 80 odst. 4 písm. c)</t>
  </si>
  <si>
    <t>Počet vydaných usnesení, jímž se žádosti účastníka nevyhoví - § 80 odst. 6</t>
  </si>
  <si>
    <t>Počet vydaných rozhodnutí odvolacího správního orgánu - § 90 odst. 1 písm. a), b), c)</t>
  </si>
  <si>
    <t>Počet vydaných rozhodnutí odvolacího správního orgánu - § 90 odst. 4</t>
  </si>
  <si>
    <t>Počet vydaných rozhodnutí odvolacího správního orgánu - § 90 odst. 5</t>
  </si>
  <si>
    <t>Počet vydaných rozhodnutí odvolacího správního orgánu - § 92 odst. 1</t>
  </si>
  <si>
    <t>Počet sdělení k podnětu k zahájení přezkumného řízení - § 94 odst. 1</t>
  </si>
  <si>
    <t>Počet vydaných rozhodnutí o zastavení přezkumného řízení - § 94 odst. 4</t>
  </si>
  <si>
    <t>Počet vydaných usnesení o zahájení přezkumného řízení - § 95 odst. 1</t>
  </si>
  <si>
    <t>Počet vydaných usnesení o zastavení přezkumného řízení - § 97 odst. 1 a 2</t>
  </si>
  <si>
    <t>Počet vydaných rozhodnutí v přezkumném řízení - § 97 odst. 3 (ve spojení s § 98)</t>
  </si>
  <si>
    <t>Počet vydaných rozhodnutí o obnově řízení na žádost účastníka - § 100 odst. 1</t>
  </si>
  <si>
    <t>Počet vydaných rozhodnutí o zamítnutí žádosti o obnovu řízení - § 100 odst. 6</t>
  </si>
  <si>
    <t>Počet vydaných rozhodnutí, jímž se v přezkumném řízení ruší veřejnoprávní smlouva - § 165 odst. 2 a 7</t>
  </si>
  <si>
    <t>Počet vydaných vyrozumění o vyřízení stížnosti - § 175 odst. 5</t>
  </si>
  <si>
    <t>Počet přešetření způsobu vyřízení stížnosti podřízeným správním orgánem - shledána pochybení - § 175 odst. 7</t>
  </si>
  <si>
    <t>Počet přešetření způsobu vyřízení stížnosti podřízeným správním orgánem - neshledána pochybení - § 175 odst. 7</t>
  </si>
  <si>
    <t>Počet zrušených rozhodnutí</t>
  </si>
  <si>
    <t>Počet zamítnutých žalob</t>
  </si>
  <si>
    <t>Počet odmítnutých žalob</t>
  </si>
  <si>
    <t>Počet kasačních stížností</t>
  </si>
  <si>
    <t>Počet vydaných rozhodnutí v přezkumném řízení - § 97 ve spojení s § 153 správního řádu</t>
  </si>
  <si>
    <t>Počet protokolů o kontrole - § 129b</t>
  </si>
  <si>
    <t>Počet vydaných rozhodnutí o námitkách proti protokolu o kontrole - § 129b</t>
  </si>
  <si>
    <t>Počet vydaných rozhodnutí o odvoláních proti rozhodnutí o námitkách proti protokolu o kontrole</t>
  </si>
  <si>
    <t>Počet protokolů z následných kontrol</t>
  </si>
  <si>
    <t>Počet protokolů z mimořádných kontrol</t>
  </si>
  <si>
    <t>Počet protokolů o kontrole - § 115</t>
  </si>
  <si>
    <t>Počet vydaných rozhodnutí o námitkách proti protokolu o kontrole - § 115</t>
  </si>
  <si>
    <t>Počet žádostí o poskytnutí informace - § 13</t>
  </si>
  <si>
    <t>Počet vydaných rozhodnutí nadřízeného správního orgánu vydaných v odvolacím řízení včetně rozhodnutí o stížnosti na postup při vyřizování žádosti o informaci</t>
  </si>
  <si>
    <t>Počet stavebních úřadů ve správním obvodu</t>
  </si>
  <si>
    <t>Počet pověřených úřadů ve správním obvodu</t>
  </si>
  <si>
    <t>Počet obcí s rozšířenou působností ve správním obvodu</t>
  </si>
  <si>
    <t>CZ010</t>
  </si>
  <si>
    <t>35/29</t>
  </si>
  <si>
    <t>48ia97h</t>
  </si>
  <si>
    <t>posta@praha.eu</t>
  </si>
  <si>
    <t>Ing. Ivana Jakoubková</t>
  </si>
  <si>
    <t>ivana.jakoubkova@praha.eu</t>
  </si>
  <si>
    <t>JUDr. Vladimíra Krejčová</t>
  </si>
  <si>
    <t>vladimira.krejcova@praha.eu</t>
  </si>
  <si>
    <t>působnost vyvlastňovacího úřadu (z.č.184/2006 Sb.) zastupování MHMP u správního soudu včetně podávání kasač. stížností (z.č.150/2002 Sb.) rozhoduje o odvol. proti rozhodnutím dle § 5 OZ (z.č.40/1964 Sb.) připravuje rozhodnutí Rady HMP o povolení výjimek ze staveb. uzávěr a opatření obecné povahy o stavebních uzávěrách včetně jejich změn a zrušení (§ 99 z. č. 183/2006 Sb.)</t>
  </si>
  <si>
    <t>K některým činnostem nemá odbor dostatečné předpoklady (např.stavební uzávěry). Je zahlcován zpracováním návrhů rozhodnutí, vyjádření a stanovisek, které ho odvádějí od jeho hlavní náplně-výkon působnosti nadřízeného správního orgánu vůči obecným stavebním úřadům v HMP.</t>
  </si>
  <si>
    <t>CZ020</t>
  </si>
  <si>
    <t>Krajský úřad Středočeského kraje</t>
  </si>
  <si>
    <t>81/11</t>
  </si>
  <si>
    <t>keebyyf</t>
  </si>
  <si>
    <t>posta@kr-s.cz</t>
  </si>
  <si>
    <t>Ing. Oldřich Vytiska</t>
  </si>
  <si>
    <t>vytiska@kr-s.cz</t>
  </si>
  <si>
    <t>Ing. Lenka Holendová</t>
  </si>
  <si>
    <t>holendova@kr-s.cz</t>
  </si>
  <si>
    <t>vyvlastňovací úřad, odvolací správní orgán k prvoinstačním vyvlastňovacím úřadům</t>
  </si>
  <si>
    <t>jednotliví pracovníci mají odpovídající počítačové vybavení, odbornou literaturu, možnost školení atd.</t>
  </si>
  <si>
    <t>CZ031</t>
  </si>
  <si>
    <t>Krajský úřad Jihočeského kraje</t>
  </si>
  <si>
    <t>U Zimního stadionu</t>
  </si>
  <si>
    <t>1952/2</t>
  </si>
  <si>
    <t>kdib3rr</t>
  </si>
  <si>
    <t>posta@kraj-jihocesky.cz</t>
  </si>
  <si>
    <t>Ing. Viktor Tomšík</t>
  </si>
  <si>
    <t>tomsik@kraj-jihocesky.cz</t>
  </si>
  <si>
    <t>Poskytuje informace samosprávným orgánům kraje.</t>
  </si>
  <si>
    <t>Vybavení, přístup k informacím a k půběžnému vzdělávání je na odpovídající úrovni.</t>
  </si>
  <si>
    <t>Bez doporučení.</t>
  </si>
  <si>
    <t>CZ032</t>
  </si>
  <si>
    <t>Krajský úřad Plzeňského kraje</t>
  </si>
  <si>
    <t>Škroupova</t>
  </si>
  <si>
    <t>1760/18</t>
  </si>
  <si>
    <t>zzjbr3p</t>
  </si>
  <si>
    <t>posta@plzensky-kraj.cz</t>
  </si>
  <si>
    <t>Ing. Helena Štvánová</t>
  </si>
  <si>
    <t>helena.stvanova@plzensky-kraj.cz</t>
  </si>
  <si>
    <t>CZ041</t>
  </si>
  <si>
    <t>Krajský úřad Karlovarského kraje</t>
  </si>
  <si>
    <t>Závodní</t>
  </si>
  <si>
    <t>353/88</t>
  </si>
  <si>
    <t>siqbxt2</t>
  </si>
  <si>
    <t>epodatelna@kr-karlovarsky.cz</t>
  </si>
  <si>
    <t>Mgr. Lubomír Novotný</t>
  </si>
  <si>
    <t>lubomir.novotny@kr-karlovarsky.cz</t>
  </si>
  <si>
    <t>Petr Vajce</t>
  </si>
  <si>
    <t>petr.vajce@kr-karlovarsky.cz</t>
  </si>
  <si>
    <t>Památková péče zákon č. 20/1987Sb. - odvolací orgán - cca 1/12. Speciální stavební úřad, 1. a 2. instance. Rozhodování podle SZ a zákona č. 13/1997 Sb. Poměr SSÚ/OSÚ cca 1/12.</t>
  </si>
  <si>
    <t>Bez elektronického přístupu k ČSN.( od 19. 3. 2012 již zajištěn přístup) Šetření v o blasti školení..</t>
  </si>
  <si>
    <t>Možnost zajištění většího počtu školení na konkrétní témata.</t>
  </si>
  <si>
    <t>CZ042</t>
  </si>
  <si>
    <t>Krajský úřad Ústeckého kraje</t>
  </si>
  <si>
    <t>3118/48</t>
  </si>
  <si>
    <t>t9zbsva</t>
  </si>
  <si>
    <t>posta@kr-ustecky.cz</t>
  </si>
  <si>
    <t>Oddělení stavebního řádu zařazený dle organizační sturktury do Odboru územního plánování a stavebního řádu</t>
  </si>
  <si>
    <t>Ing. Hana Bergmannová</t>
  </si>
  <si>
    <t>bergmannova.h@kr-ustecky.cz</t>
  </si>
  <si>
    <t>Mgr. Alena Šubrtová</t>
  </si>
  <si>
    <t>subrtova.a@kr-ustecky.cz</t>
  </si>
  <si>
    <t>vyvlastňování podle zákona č. 184/2006 Sb., o vyvlastnění</t>
  </si>
  <si>
    <t>CZ051</t>
  </si>
  <si>
    <t>Krajský úřad Libereckého kraje</t>
  </si>
  <si>
    <t>U Jezu</t>
  </si>
  <si>
    <t>642/2a</t>
  </si>
  <si>
    <t>c5kbvkw</t>
  </si>
  <si>
    <t>podatelna@kraj-lbc.cz</t>
  </si>
  <si>
    <t>RNDr. Kateřina Lauermannová</t>
  </si>
  <si>
    <t>katerina.lauermannova@kraj-lbc.cz</t>
  </si>
  <si>
    <t>Ing. Jiří Škorpil</t>
  </si>
  <si>
    <t>jiri.skorpil@kraj-lbc.cz</t>
  </si>
  <si>
    <t>1. Působnosti dle zák.č. 256/2001 Sb. o pohřebnictví, konkr. dle § 3 odst.2,§ 18 odst.3,§ 4 odst.1,§ 28 odst.2 a 3. 2. Působnosti dle zák.č.122/2004 Sb. o válečných hrobech, konkr.dle § 4 odst.2, § 5 odst.3. 3. Vede odvolací řízení o odvolání proti rozhodnutí o vyvlastnění, vykonává působnosti dle zák.č.184/2006 Sb. o vyvlastnění, konkr.dle § 16 odst.2 a 3. 4.Podává a projednává připomínky k návrhům právních předpisů v meziresortním připomínkovém řízení, které tvoří právní okolí ke stavebnímu zákonu (v r. 2011 4krát), zpracovává vyjádření k soudním žalobám a kasačním stížnostem (v r. 2011 16krát) a k návrhům na odkladný účinek žaloby (v r. 2011 16 krát. Rozsah těchto agend je cca 7 - 10 %.</t>
  </si>
  <si>
    <t>Stísněné prostorové podmínky pro úřední osoby, které vykonávají hodnocené činnosti</t>
  </si>
  <si>
    <t>pro zlepšení podmínek by bylo vhodné zlepšit prostorové podmínky pro oprávněné úřední osoby a tím i pracovní podmínky pro výkon hodnocené činnosti</t>
  </si>
  <si>
    <t>CZ052</t>
  </si>
  <si>
    <t>Krajský úřad Královéhradeckého kraje</t>
  </si>
  <si>
    <t>Pivovarské náměstí</t>
  </si>
  <si>
    <t>1245/2</t>
  </si>
  <si>
    <t>Hradec Králové </t>
  </si>
  <si>
    <t>gcgbp3q</t>
  </si>
  <si>
    <t>posta@kr-kralovehradecky.cz</t>
  </si>
  <si>
    <t>Dr. Jana Řezníčková</t>
  </si>
  <si>
    <t>jreznickova@kr-kralovehradecky.cz</t>
  </si>
  <si>
    <t>Taťána Fofová</t>
  </si>
  <si>
    <t>tfofova@kr-kralovehradecky.cz</t>
  </si>
  <si>
    <t>Dodnes jsme se nesetkali s žádnými překážkami, které by negativně ovlivnily podmínky pro výkon státní správy.</t>
  </si>
  <si>
    <t>CZ053</t>
  </si>
  <si>
    <t>Krajský úřad Pardubického kraje</t>
  </si>
  <si>
    <t>z28bwu9</t>
  </si>
  <si>
    <t>posta@pardubickykraj.cz</t>
  </si>
  <si>
    <t>Jan Klimeš</t>
  </si>
  <si>
    <t>jan.klimes@pardubickykraj.cz</t>
  </si>
  <si>
    <t>nadřízený a metodický orgán vyvlastňovacím úřadům - zákon č. 184/2006 Sb. - v rozsahu 0,20 jednoho pracovního úvazku</t>
  </si>
  <si>
    <t>Nemáme zásadních výhrad.</t>
  </si>
  <si>
    <t>Nemáme doporučení.</t>
  </si>
  <si>
    <t>CZ063</t>
  </si>
  <si>
    <t>Krajský úřad Kraje Vysočina</t>
  </si>
  <si>
    <t>1882/57</t>
  </si>
  <si>
    <t>ksab3eu</t>
  </si>
  <si>
    <t>posta@kr-vysocina.cz</t>
  </si>
  <si>
    <t>Ing. arch. Jan Strejček</t>
  </si>
  <si>
    <t>strejcek.j@kr-vysocina.cz</t>
  </si>
  <si>
    <t>Ing. Lubomír Svoboda</t>
  </si>
  <si>
    <t>svoboda.l@kr-vysocina.cz</t>
  </si>
  <si>
    <t>Odvolací orgán pro vyvlastňovací úřady dle z.č. 184/2006 Sb. Vzhledem k dosud minimálnímu počtu podání v dané oblasti, nelze poměr k agendám dle SZ určit.</t>
  </si>
  <si>
    <t>Krajský úřad vychází výkonu státní správy maximálně vstříc. Pouze prostorové možnosti, kdy jsou v jedné kanceláři až 4 úředníci, částečně omezují individuální jednání s dotčenými stranami.</t>
  </si>
  <si>
    <t>V případě plánování nového rozmístění pracovníků úřadu, počítat s obsazeností dvou pracovníků v jedné kanceláři.</t>
  </si>
  <si>
    <t>CZ064</t>
  </si>
  <si>
    <t>Krajský úřad Jihomoravského kraje</t>
  </si>
  <si>
    <t>Žerotínovo nám.</t>
  </si>
  <si>
    <t>3/5</t>
  </si>
  <si>
    <t>x2pbqzq</t>
  </si>
  <si>
    <t>posta@kr-jihomoravsky.cz</t>
  </si>
  <si>
    <t>Ing. Věroslava Prskavcová</t>
  </si>
  <si>
    <t>prskavcova.veroslava@kr-jihomoravsky.cz</t>
  </si>
  <si>
    <t>Dagmar Babirádová</t>
  </si>
  <si>
    <t>babiradova.dagmar@kr-jihomoravsky.cz</t>
  </si>
  <si>
    <t>část kanceláří neklimatizována, v letních měsísích teplota až 34°C</t>
  </si>
  <si>
    <t>- zvýšení metodické pomoci ministerstvem - jednotnost rozhodovací praxe soudů - soustředění stavebních úřadů jen na obce s rozšířenou působností - stanovení kval. požadavků pro výkon funkce na prvoinstančním stavebním úřadu</t>
  </si>
  <si>
    <t>CZ071</t>
  </si>
  <si>
    <t>Krajský úřad Olomouckého kraje</t>
  </si>
  <si>
    <t>Jeremenkova</t>
  </si>
  <si>
    <t>1191/40a</t>
  </si>
  <si>
    <t>qiabfmf</t>
  </si>
  <si>
    <t>posta@kr-olomoucky.cz</t>
  </si>
  <si>
    <t>Oddělení územního plánu a stavebního řádu</t>
  </si>
  <si>
    <t>Bc. Ing. Hana Mazurová</t>
  </si>
  <si>
    <t>h.mazurova@kr-olomoucky.cz</t>
  </si>
  <si>
    <t>pro výkon agendy by bylo vhodnější, kdyby byl samostatným odborem, personální a materiálové zabezpečení je na odpovídající úrovni.</t>
  </si>
  <si>
    <t>vytvoření samostatného odboru</t>
  </si>
  <si>
    <t>CZ072</t>
  </si>
  <si>
    <t>Krajský úřad Zlínského kraje</t>
  </si>
  <si>
    <t>třída Tomáše Bati</t>
  </si>
  <si>
    <t>scsbwku</t>
  </si>
  <si>
    <t>podatelna@kr-zlinsky.cz</t>
  </si>
  <si>
    <t>Miroslav Zeman</t>
  </si>
  <si>
    <t>miroslav.zeman@kr-zlinsky.cz</t>
  </si>
  <si>
    <t>Veronika Seitlová</t>
  </si>
  <si>
    <t>veronika.seitlova@seznam.cz</t>
  </si>
  <si>
    <t>184/2006 Sb., vyvlasťnovací řízení, 10%</t>
  </si>
  <si>
    <t>spokojenost</t>
  </si>
  <si>
    <t>CZ080</t>
  </si>
  <si>
    <t>Krajský úřad Moravskoslezského kraje</t>
  </si>
  <si>
    <t>28. října</t>
  </si>
  <si>
    <t>2771/117</t>
  </si>
  <si>
    <t>8x6bxsd</t>
  </si>
  <si>
    <t>posta@kr-moravskoslezsky.cz</t>
  </si>
  <si>
    <t>Ing. Pavlína Sniegoňová</t>
  </si>
  <si>
    <t>pavlina.sniegonova@kr-moravskoslezsky.cz</t>
  </si>
  <si>
    <t>Ing. Renata Chrástková</t>
  </si>
  <si>
    <t>renata.chrastkova@kr-moravskoslezsky.cz</t>
  </si>
  <si>
    <t>1. agenda dle zákona č. 62/1988 Sb. (§ 14) - 0,01% 2. agenda dle zákona č. 18/1997 Sb. (prováděcí předpisy a vazba na dotace a akční plán dle usnesení vlády č. 594 z roku 2009)- 0,1% 3. agenda dle zákona č. 128/2000 Sb. (metodická pomoc při přidělování čísel popisných) - 0,01% 4. agenda dle zákona č. 184/2006 Sb. - 10%</t>
  </si>
  <si>
    <t>Veškeré požadavky a podmínky pro výkon státní správy jsou aktuálně řešeny a naplňovámy.</t>
  </si>
  <si>
    <t>CZ0642</t>
  </si>
  <si>
    <t>Malinovského náměstí</t>
  </si>
  <si>
    <t>624/3</t>
  </si>
  <si>
    <t>a7kbrrn</t>
  </si>
  <si>
    <t>posta@brno.cz</t>
  </si>
  <si>
    <t>Odbor územního a stavebního řízení</t>
  </si>
  <si>
    <t>JUDr. Eva Řehořková</t>
  </si>
  <si>
    <t>rehorkova.eva@brno.cz</t>
  </si>
  <si>
    <t>Mgr. Ing. Daniel Ugwitz</t>
  </si>
  <si>
    <t>ugwitz.daniel@brno.cz</t>
  </si>
  <si>
    <t>Vyvlastňovací úřad dle z.č. 184/2006 Sb. - poměr k agendám dle stavebního zákona: 0</t>
  </si>
  <si>
    <t>CZ0806</t>
  </si>
  <si>
    <t>Ing.Jarmila Babičová</t>
  </si>
  <si>
    <t>vyvlastňovací řízení dle zákona č. 184/2006 Sb., jedná se o prvostupňové řízení, ale vykonávají je pověřené úřední osoby na úseku druhostupňového stavebního úřadu poměr k agendám druhostupńového stavebního úřadu 1:1</t>
  </si>
  <si>
    <t>urychlení novelizace zákona č. 183/2006 Sb., stavební zákon a zákon č. 184/2006 Sb., zákon o vyvlastnění</t>
  </si>
  <si>
    <t>CZ0532</t>
  </si>
  <si>
    <t>Ing. Vopršal Jiří</t>
  </si>
  <si>
    <t>Jiri.Voprsal@mmp.cz</t>
  </si>
  <si>
    <t>CZ0323</t>
  </si>
  <si>
    <t>Počet úředních osob celkem</t>
  </si>
  <si>
    <t>Počet pracovních úvazků úředních osob celkem - plánovaný</t>
  </si>
  <si>
    <t>Počet pracovních úvazků úředních osob celkem - skutečný</t>
  </si>
  <si>
    <t>2008 - plánovaný</t>
  </si>
  <si>
    <t>2008 - skutečný</t>
  </si>
  <si>
    <t>2008 - ZOZ</t>
  </si>
  <si>
    <t>2009 - plánovaný</t>
  </si>
  <si>
    <t>2009 - skutečný</t>
  </si>
  <si>
    <t>2009 - ZOZ</t>
  </si>
  <si>
    <t>2010 - plánovaný</t>
  </si>
  <si>
    <t>2010 - skutečný</t>
  </si>
  <si>
    <t>2010 - ZOZ</t>
  </si>
  <si>
    <t>2011 - plánovaný</t>
  </si>
  <si>
    <t>2011 - skutečný</t>
  </si>
  <si>
    <t>2011 - ZOZ</t>
  </si>
  <si>
    <t>2008 - střední s maturitou a vyšší odborné</t>
  </si>
  <si>
    <t>2008 - bakalářské</t>
  </si>
  <si>
    <t>2008 - magisterské vč. doktorandského</t>
  </si>
  <si>
    <t>2009 - střední s maturitou a vyšší odborné</t>
  </si>
  <si>
    <t>2009 - bakalářské</t>
  </si>
  <si>
    <t>2009 - magisterské vč. doktorandského</t>
  </si>
  <si>
    <t>2010 - střední s maturitou a vyšší odborné</t>
  </si>
  <si>
    <t>2010 - bakalářské</t>
  </si>
  <si>
    <t>2010 - magisterské vč. doktorandského</t>
  </si>
  <si>
    <t>2011 - střední s maturitou a vyšší odborné</t>
  </si>
  <si>
    <t>2011 - bakalářské</t>
  </si>
  <si>
    <t>2011 - magisterské vč. doktorandského</t>
  </si>
  <si>
    <t xml:space="preserve"> </t>
  </si>
  <si>
    <t>třída 12.</t>
  </si>
  <si>
    <t>vyšší než třída 12.</t>
  </si>
  <si>
    <t>Útvar má k dispozici specializovaný program pro stavební úřady
Ano=1; Ne=0</t>
  </si>
  <si>
    <t>Útvar má k dispozici právní předpisy v digitální formě
Ano=1; Ne=0</t>
  </si>
  <si>
    <t>Útvar má k dispozici technické normy v digitální formě
Ano=1; Ne=0</t>
  </si>
  <si>
    <t>Útvar má bezúplatný dálkový přístup k údajům katastru nemovitostí
Ano=1; Ne=0</t>
  </si>
  <si>
    <t>Vykonává útvar další agendy, než výše uvedené?
Ano=1; Ne=0</t>
  </si>
  <si>
    <t>Jak hodnotíte podmínky pro výkon státní správy na svém úřadě
výborně=1
chvalitebně=2
dobře=3
dostatečně=4
nedostatečně=5</t>
  </si>
  <si>
    <t>Otázka č. 1</t>
  </si>
  <si>
    <t>KODNUTS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</si>
</sst>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rgb="FF000000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98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5" applyNumberFormat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5" borderId="11" applyNumberFormat="0" applyAlignment="0" applyProtection="0"/>
    <xf numFmtId="0" fontId="17" fillId="25" borderId="11" applyNumberFormat="0" applyAlignment="0" applyProtection="0"/>
    <xf numFmtId="0" fontId="18" fillId="26" borderId="11" applyNumberFormat="0" applyAlignment="0" applyProtection="0"/>
    <xf numFmtId="0" fontId="18" fillId="26" borderId="11" applyNumberFormat="0" applyAlignment="0" applyProtection="0"/>
    <xf numFmtId="0" fontId="19" fillId="26" borderId="12" applyNumberFormat="0" applyAlignment="0" applyProtection="0"/>
    <xf numFmtId="0" fontId="19" fillId="26" borderId="1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25" fillId="0" borderId="0">
      <alignment vertical="top"/>
    </xf>
    <xf numFmtId="0" fontId="4" fillId="0" borderId="0"/>
    <xf numFmtId="0" fontId="25" fillId="0" borderId="0">
      <alignment vertical="top"/>
    </xf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0">
    <xf numFmtId="0" fontId="0" fillId="0" borderId="0" xfId="0"/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29" fillId="36" borderId="1" xfId="0" applyFont="1" applyFill="1" applyBorder="1" applyAlignment="1">
      <alignment horizontal="center" vertical="top"/>
    </xf>
    <xf numFmtId="0" fontId="26" fillId="36" borderId="1" xfId="0" applyFont="1" applyFill="1" applyBorder="1" applyAlignment="1">
      <alignment horizontal="left" vertical="top" wrapText="1"/>
    </xf>
    <xf numFmtId="1" fontId="28" fillId="0" borderId="1" xfId="0" applyNumberFormat="1" applyFont="1" applyBorder="1" applyAlignment="1">
      <alignment vertical="top"/>
    </xf>
    <xf numFmtId="0" fontId="31" fillId="37" borderId="1" xfId="0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31" fillId="0" borderId="0" xfId="0" applyFont="1" applyFill="1" applyBorder="1" applyAlignment="1">
      <alignment vertical="top" wrapText="1"/>
    </xf>
    <xf numFmtId="0" fontId="3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30" fillId="0" borderId="0" xfId="0" applyFont="1" applyFill="1" applyBorder="1" applyAlignment="1">
      <alignment vertical="top"/>
    </xf>
    <xf numFmtId="0" fontId="30" fillId="0" borderId="0" xfId="0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center" vertical="top"/>
    </xf>
    <xf numFmtId="1" fontId="28" fillId="0" borderId="0" xfId="0" applyNumberFormat="1" applyFont="1" applyBorder="1" applyAlignment="1">
      <alignment vertical="top"/>
    </xf>
    <xf numFmtId="1" fontId="0" fillId="0" borderId="0" xfId="0" applyNumberFormat="1" applyFill="1" applyBorder="1" applyAlignment="1">
      <alignment vertical="top"/>
    </xf>
    <xf numFmtId="0" fontId="29" fillId="0" borderId="0" xfId="0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left" vertical="top" wrapText="1"/>
    </xf>
    <xf numFmtId="1" fontId="28" fillId="0" borderId="0" xfId="0" applyNumberFormat="1" applyFont="1" applyFill="1" applyBorder="1" applyAlignment="1">
      <alignment vertical="top"/>
    </xf>
    <xf numFmtId="1" fontId="28" fillId="0" borderId="18" xfId="0" applyNumberFormat="1" applyFont="1" applyBorder="1" applyAlignment="1">
      <alignment vertical="top"/>
    </xf>
    <xf numFmtId="0" fontId="34" fillId="37" borderId="1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 wrapText="1"/>
    </xf>
    <xf numFmtId="1" fontId="28" fillId="0" borderId="1" xfId="0" applyNumberFormat="1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22" fillId="33" borderId="18" xfId="0" applyFont="1" applyFill="1" applyBorder="1" applyAlignment="1">
      <alignment horizontal="center" vertical="top" wrapText="1"/>
    </xf>
    <xf numFmtId="0" fontId="22" fillId="33" borderId="20" xfId="0" applyFont="1" applyFill="1" applyBorder="1" applyAlignment="1">
      <alignment horizontal="left" vertical="top" wrapText="1"/>
    </xf>
    <xf numFmtId="0" fontId="22" fillId="33" borderId="21" xfId="0" applyFont="1" applyFill="1" applyBorder="1" applyAlignment="1">
      <alignment horizontal="center" vertical="top" wrapText="1"/>
    </xf>
    <xf numFmtId="0" fontId="22" fillId="33" borderId="19" xfId="0" applyFont="1" applyFill="1" applyBorder="1" applyAlignment="1">
      <alignment horizontal="left" vertical="top" wrapText="1"/>
    </xf>
    <xf numFmtId="0" fontId="23" fillId="35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center" vertical="top" wrapText="1"/>
    </xf>
    <xf numFmtId="0" fontId="22" fillId="35" borderId="14" xfId="0" applyFont="1" applyFill="1" applyBorder="1" applyAlignment="1">
      <alignment horizontal="left" vertical="top" wrapText="1"/>
    </xf>
    <xf numFmtId="0" fontId="23" fillId="35" borderId="17" xfId="0" applyFont="1" applyFill="1" applyBorder="1" applyAlignment="1">
      <alignment horizontal="left" vertical="top"/>
    </xf>
    <xf numFmtId="0" fontId="0" fillId="36" borderId="1" xfId="0" applyFill="1" applyBorder="1"/>
    <xf numFmtId="0" fontId="24" fillId="33" borderId="19" xfId="0" applyFont="1" applyFill="1" applyBorder="1" applyAlignment="1">
      <alignment horizontal="left" vertical="top" wrapText="1"/>
    </xf>
    <xf numFmtId="0" fontId="22" fillId="33" borderId="14" xfId="0" applyFont="1" applyFill="1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22" fillId="33" borderId="16" xfId="0" applyFont="1" applyFill="1" applyBorder="1" applyAlignment="1">
      <alignment horizontal="left" vertical="top" wrapText="1"/>
    </xf>
    <xf numFmtId="0" fontId="22" fillId="33" borderId="1" xfId="0" applyFont="1" applyFill="1" applyBorder="1" applyAlignment="1">
      <alignment horizontal="center" vertical="top" wrapText="1"/>
    </xf>
    <xf numFmtId="0" fontId="22" fillId="33" borderId="20" xfId="0" applyFont="1" applyFill="1" applyBorder="1" applyAlignment="1">
      <alignment horizontal="center" vertical="top" wrapText="1"/>
    </xf>
    <xf numFmtId="0" fontId="22" fillId="34" borderId="14" xfId="0" applyFont="1" applyFill="1" applyBorder="1" applyAlignment="1">
      <alignment horizontal="left" vertical="top" wrapText="1"/>
    </xf>
    <xf numFmtId="0" fontId="22" fillId="34" borderId="1" xfId="0" applyFont="1" applyFill="1" applyBorder="1" applyAlignment="1">
      <alignment horizontal="center" vertical="top" wrapText="1"/>
    </xf>
    <xf numFmtId="0" fontId="22" fillId="34" borderId="20" xfId="0" applyFont="1" applyFill="1" applyBorder="1" applyAlignment="1">
      <alignment horizontal="center" vertical="top" wrapText="1"/>
    </xf>
    <xf numFmtId="0" fontId="36" fillId="0" borderId="1" xfId="97" applyFont="1" applyFill="1" applyBorder="1" applyAlignment="1">
      <alignment vertical="top"/>
    </xf>
    <xf numFmtId="2" fontId="36" fillId="0" borderId="1" xfId="97" applyNumberFormat="1" applyFont="1" applyFill="1" applyBorder="1" applyAlignment="1">
      <alignment vertical="top"/>
    </xf>
    <xf numFmtId="0" fontId="21" fillId="0" borderId="1" xfId="0" applyFont="1" applyBorder="1" applyAlignment="1">
      <alignment vertical="top"/>
    </xf>
    <xf numFmtId="49" fontId="22" fillId="33" borderId="14" xfId="0" applyNumberFormat="1" applyFont="1" applyFill="1" applyBorder="1" applyAlignment="1">
      <alignment horizontal="left" vertical="top" wrapText="1"/>
    </xf>
    <xf numFmtId="0" fontId="22" fillId="35" borderId="1" xfId="0" applyFont="1" applyFill="1" applyBorder="1" applyAlignment="1">
      <alignment horizontal="left" vertical="top" wrapText="1"/>
    </xf>
    <xf numFmtId="0" fontId="22" fillId="35" borderId="1" xfId="0" applyFont="1" applyFill="1" applyBorder="1" applyAlignment="1">
      <alignment horizontal="center" vertical="top" wrapText="1"/>
    </xf>
    <xf numFmtId="0" fontId="0" fillId="36" borderId="1" xfId="0" applyFill="1" applyBorder="1" applyAlignment="1">
      <alignment vertical="top"/>
    </xf>
    <xf numFmtId="0" fontId="37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31" fillId="0" borderId="0" xfId="0" applyFont="1" applyFill="1" applyBorder="1" applyAlignment="1">
      <alignment vertical="center" wrapText="1"/>
    </xf>
    <xf numFmtId="0" fontId="34" fillId="37" borderId="1" xfId="0" applyFont="1" applyFill="1" applyBorder="1" applyAlignment="1">
      <alignment vertical="top" wrapText="1"/>
    </xf>
    <xf numFmtId="0" fontId="38" fillId="36" borderId="1" xfId="0" applyFont="1" applyFill="1" applyBorder="1"/>
    <xf numFmtId="0" fontId="38" fillId="36" borderId="2" xfId="0" applyFont="1" applyFill="1" applyBorder="1"/>
    <xf numFmtId="1" fontId="28" fillId="0" borderId="3" xfId="0" applyNumberFormat="1" applyFont="1" applyBorder="1" applyAlignment="1">
      <alignment vertical="top"/>
    </xf>
    <xf numFmtId="0" fontId="0" fillId="0" borderId="0" xfId="0" applyFill="1" applyBorder="1"/>
    <xf numFmtId="0" fontId="34" fillId="0" borderId="0" xfId="0" applyFont="1" applyFill="1" applyBorder="1" applyAlignment="1">
      <alignment vertical="top" wrapText="1"/>
    </xf>
    <xf numFmtId="0" fontId="34" fillId="37" borderId="2" xfId="0" applyFont="1" applyFill="1" applyBorder="1" applyAlignment="1">
      <alignment vertical="center" wrapText="1"/>
    </xf>
    <xf numFmtId="0" fontId="39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vertical="top"/>
    </xf>
    <xf numFmtId="0" fontId="24" fillId="33" borderId="1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/>
    </xf>
    <xf numFmtId="0" fontId="24" fillId="33" borderId="17" xfId="0" applyFont="1" applyFill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/>
    </xf>
    <xf numFmtId="0" fontId="23" fillId="0" borderId="18" xfId="0" applyFont="1" applyBorder="1" applyAlignment="1">
      <alignment horizontal="left" vertical="top"/>
    </xf>
    <xf numFmtId="0" fontId="24" fillId="33" borderId="3" xfId="0" applyFont="1" applyFill="1" applyBorder="1" applyAlignment="1">
      <alignment horizontal="left" vertical="top" wrapText="1"/>
    </xf>
    <xf numFmtId="0" fontId="24" fillId="34" borderId="1" xfId="0" applyFont="1" applyFill="1" applyBorder="1" applyAlignment="1">
      <alignment horizontal="left" vertical="top" wrapText="1"/>
    </xf>
    <xf numFmtId="0" fontId="23" fillId="34" borderId="1" xfId="0" applyFont="1" applyFill="1" applyBorder="1" applyAlignment="1">
      <alignment horizontal="left" vertical="top"/>
    </xf>
    <xf numFmtId="0" fontId="22" fillId="33" borderId="1" xfId="0" applyFont="1" applyFill="1" applyBorder="1" applyAlignment="1">
      <alignment vertical="top"/>
    </xf>
    <xf numFmtId="0" fontId="22" fillId="33" borderId="0" xfId="0" applyFont="1" applyFill="1" applyBorder="1" applyAlignment="1">
      <alignment horizontal="center" vertical="top"/>
    </xf>
    <xf numFmtId="0" fontId="24" fillId="33" borderId="13" xfId="0" applyFont="1" applyFill="1" applyBorder="1" applyAlignment="1">
      <alignment horizontal="center" vertical="top" wrapText="1"/>
    </xf>
    <xf numFmtId="0" fontId="21" fillId="0" borderId="14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49" fontId="21" fillId="0" borderId="13" xfId="0" applyNumberFormat="1" applyFont="1" applyBorder="1" applyAlignment="1">
      <alignment horizontal="right" vertical="top" wrapText="1"/>
    </xf>
    <xf numFmtId="0" fontId="21" fillId="36" borderId="13" xfId="0" applyFont="1" applyFill="1" applyBorder="1" applyAlignment="1">
      <alignment vertical="top" wrapText="1"/>
    </xf>
    <xf numFmtId="0" fontId="21" fillId="36" borderId="14" xfId="0" applyFont="1" applyFill="1" applyBorder="1" applyAlignment="1">
      <alignment vertical="top" wrapText="1"/>
    </xf>
    <xf numFmtId="1" fontId="21" fillId="0" borderId="13" xfId="0" applyNumberFormat="1" applyFont="1" applyBorder="1" applyAlignment="1">
      <alignment vertical="top" wrapText="1"/>
    </xf>
    <xf numFmtId="0" fontId="21" fillId="0" borderId="13" xfId="0" applyFont="1" applyFill="1" applyBorder="1" applyAlignment="1">
      <alignment vertical="top" wrapText="1"/>
    </xf>
    <xf numFmtId="4" fontId="21" fillId="0" borderId="13" xfId="0" applyNumberFormat="1" applyFont="1" applyBorder="1" applyAlignment="1">
      <alignment vertical="top" wrapText="1"/>
    </xf>
    <xf numFmtId="3" fontId="21" fillId="0" borderId="13" xfId="0" applyNumberFormat="1" applyFont="1" applyBorder="1" applyAlignment="1">
      <alignment vertical="top" wrapText="1"/>
    </xf>
    <xf numFmtId="49" fontId="21" fillId="0" borderId="13" xfId="0" applyNumberFormat="1" applyFont="1" applyFill="1" applyBorder="1" applyAlignment="1">
      <alignment horizontal="right" vertical="top" wrapText="1"/>
    </xf>
    <xf numFmtId="0" fontId="21" fillId="0" borderId="15" xfId="0" applyFont="1" applyBorder="1" applyAlignment="1">
      <alignment vertical="top" wrapText="1"/>
    </xf>
    <xf numFmtId="0" fontId="21" fillId="0" borderId="0" xfId="0" applyFont="1" applyAlignment="1">
      <alignment vertical="top"/>
    </xf>
    <xf numFmtId="49" fontId="22" fillId="33" borderId="1" xfId="0" applyNumberFormat="1" applyFont="1" applyFill="1" applyBorder="1" applyAlignment="1">
      <alignment horizontal="center" vertical="top" wrapText="1"/>
    </xf>
    <xf numFmtId="0" fontId="21" fillId="0" borderId="0" xfId="0" applyFont="1" applyAlignment="1">
      <alignment horizontal="center" vertical="top"/>
    </xf>
  </cellXfs>
  <cellStyles count="98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Hypertextový odkaz 2" xfId="39"/>
    <cellStyle name="Hypertextový odkaz 2 2" xfId="40"/>
    <cellStyle name="Hypertextový odkaz 2 3" xfId="96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eutrální" xfId="54" builtinId="28" customBuiltin="1"/>
    <cellStyle name="Neutrální 2" xfId="55"/>
    <cellStyle name="Normální" xfId="0" builtinId="0"/>
    <cellStyle name="Normální 2" xfId="56"/>
    <cellStyle name="Normální 2 2" xfId="57"/>
    <cellStyle name="Normální 2 3" xfId="95"/>
    <cellStyle name="Normální 3" xfId="58"/>
    <cellStyle name="Normální 3 2" xfId="94"/>
    <cellStyle name="Normální 4" xfId="59"/>
    <cellStyle name="Normální 5" xfId="60"/>
    <cellStyle name="Normální 6" xfId="61"/>
    <cellStyle name="Normální 6 2" xfId="62"/>
    <cellStyle name="Normální 6 3" xfId="63"/>
    <cellStyle name="Normální 6 3 2" xfId="64"/>
    <cellStyle name="Normální 7" xfId="93"/>
    <cellStyle name="Normální 7 2" xfId="97"/>
    <cellStyle name="Poznámka" xfId="65" builtinId="10" customBuiltin="1"/>
    <cellStyle name="Poznámka 2" xfId="66"/>
    <cellStyle name="Propojená buňka" xfId="67" builtinId="24" customBuiltin="1"/>
    <cellStyle name="Propojená buňka 2" xfId="68"/>
    <cellStyle name="Správně" xfId="69" builtinId="26" customBuiltin="1"/>
    <cellStyle name="Správně 2" xfId="70"/>
    <cellStyle name="Text upozornění" xfId="71" builtinId="11" customBuiltin="1"/>
    <cellStyle name="Text upozornění 2" xfId="72"/>
    <cellStyle name="Vstup" xfId="73" builtinId="20" customBuiltin="1"/>
    <cellStyle name="Vstup 2" xfId="74"/>
    <cellStyle name="Výpočet" xfId="75" builtinId="22" customBuiltin="1"/>
    <cellStyle name="Výpočet 2" xfId="76"/>
    <cellStyle name="Výstup" xfId="77" builtinId="21" customBuiltin="1"/>
    <cellStyle name="Výstup 2" xfId="78"/>
    <cellStyle name="Vysvětlující text" xfId="79" builtinId="53" customBuiltin="1"/>
    <cellStyle name="Vysvětlující text 2" xfId="80"/>
    <cellStyle name="Zvýraznění 1" xfId="81" builtinId="29" customBuiltin="1"/>
    <cellStyle name="Zvýraznění 1 2" xfId="82"/>
    <cellStyle name="Zvýraznění 2" xfId="83" builtinId="33" customBuiltin="1"/>
    <cellStyle name="Zvýraznění 2 2" xfId="84"/>
    <cellStyle name="Zvýraznění 3" xfId="85" builtinId="37" customBuiltin="1"/>
    <cellStyle name="Zvýraznění 3 2" xfId="86"/>
    <cellStyle name="Zvýraznění 4" xfId="87" builtinId="41" customBuiltin="1"/>
    <cellStyle name="Zvýraznění 4 2" xfId="88"/>
    <cellStyle name="Zvýraznění 5" xfId="89" builtinId="45" customBuiltin="1"/>
    <cellStyle name="Zvýraznění 5 2" xfId="90"/>
    <cellStyle name="Zvýraznění 6" xfId="91" builtinId="49" customBuiltin="1"/>
    <cellStyle name="Zvýraznění 6 2" xfId="92"/>
  </cellStyles>
  <dxfs count="0"/>
  <tableStyles count="0" defaultTableStyle="TableStyleMedium2" defaultPivotStyle="PivotStyleLight16"/>
  <colors>
    <mruColors>
      <color rgb="FFCC3300"/>
      <color rgb="FFCC6600"/>
      <color rgb="FFFF9900"/>
      <color rgb="FFFFCC00"/>
      <color rgb="FFFFFF66"/>
      <color rgb="FFFFFF00"/>
      <color rgb="FF006600"/>
      <color rgb="FF008000"/>
      <color rgb="FF33CC33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Počet pracovních úvazků úředních osob a ZOZ </a:t>
            </a:r>
            <a:br>
              <a:rPr lang="cs-CZ" sz="1300"/>
            </a:br>
            <a:r>
              <a:rPr lang="cs-CZ" sz="1300"/>
              <a:t>v letech 2008 až 2011 -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79832496666073E-2"/>
          <c:y val="0.22606991290267817"/>
          <c:w val="0.68601568007882507"/>
          <c:h val="0.6748188192893799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'2'!$C$25</c:f>
              <c:strCache>
                <c:ptCount val="1"/>
                <c:pt idx="0">
                  <c:v>pracovní úvazky plánované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dLbl>
              <c:idx val="0"/>
              <c:layout>
                <c:manualLayout>
                  <c:x val="-6.4560754720306302E-3"/>
                  <c:y val="9.95024875621893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6081006293741609E-3"/>
                  <c:y val="1.3266998341625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671787064651788E-3"/>
                  <c:y val="6.6212245857327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378955205876599E-3"/>
                  <c:y val="1.3266998341625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'2'!$B$26:$B$29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'2'!$C$26:$C$29</c:f>
              <c:numCache>
                <c:formatCode>0</c:formatCode>
                <c:ptCount val="4"/>
                <c:pt idx="0">
                  <c:v>145</c:v>
                </c:pt>
                <c:pt idx="1">
                  <c:v>147</c:v>
                </c:pt>
                <c:pt idx="2">
                  <c:v>198</c:v>
                </c:pt>
                <c:pt idx="3">
                  <c:v>210.3</c:v>
                </c:pt>
              </c:numCache>
            </c:numRef>
          </c:val>
        </c:ser>
        <c:ser>
          <c:idx val="0"/>
          <c:order val="1"/>
          <c:tx>
            <c:strRef>
              <c:f>'2'!$D$25</c:f>
              <c:strCache>
                <c:ptCount val="1"/>
                <c:pt idx="0">
                  <c:v>pracovní úvazky skutečné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'2'!$B$26:$B$29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'2'!$D$26:$D$29</c:f>
              <c:numCache>
                <c:formatCode>0</c:formatCode>
                <c:ptCount val="4"/>
                <c:pt idx="0">
                  <c:v>136</c:v>
                </c:pt>
                <c:pt idx="1">
                  <c:v>142</c:v>
                </c:pt>
                <c:pt idx="2">
                  <c:v>195</c:v>
                </c:pt>
                <c:pt idx="3">
                  <c:v>208.3</c:v>
                </c:pt>
              </c:numCache>
            </c:numRef>
          </c:val>
        </c:ser>
        <c:ser>
          <c:idx val="1"/>
          <c:order val="2"/>
          <c:tx>
            <c:strRef>
              <c:f>'2'!$E$25</c:f>
              <c:strCache>
                <c:ptCount val="1"/>
                <c:pt idx="0">
                  <c:v>ZOZ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'2'!$B$26:$B$29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'2'!$E$26:$E$29</c:f>
              <c:numCache>
                <c:formatCode>0</c:formatCode>
                <c:ptCount val="4"/>
                <c:pt idx="0">
                  <c:v>119</c:v>
                </c:pt>
                <c:pt idx="1">
                  <c:v>130</c:v>
                </c:pt>
                <c:pt idx="2">
                  <c:v>182</c:v>
                </c:pt>
                <c:pt idx="3">
                  <c:v>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1748480"/>
        <c:axId val="121746944"/>
      </c:barChart>
      <c:valAx>
        <c:axId val="12174694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21748480"/>
        <c:crosses val="autoZero"/>
        <c:crossBetween val="between"/>
      </c:valAx>
      <c:catAx>
        <c:axId val="12174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7469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37521364179896"/>
          <c:y val="0.58316684295060128"/>
          <c:w val="0.17901025926023073"/>
          <c:h val="0.32586646818401432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Vzdělání úředních osob v roce 2010 -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'3'!$U$3</c:f>
              <c:strCache>
                <c:ptCount val="1"/>
                <c:pt idx="0">
                  <c:v>2010 - magisterské vč. doktorandského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'3'!$R$4:$R$21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'3'!$U$4:$U$21</c:f>
              <c:numCache>
                <c:formatCode>0</c:formatCode>
                <c:ptCount val="18"/>
                <c:pt idx="0">
                  <c:v>32</c:v>
                </c:pt>
                <c:pt idx="1">
                  <c:v>11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2</c:v>
                </c:pt>
                <c:pt idx="6">
                  <c:v>6</c:v>
                </c:pt>
                <c:pt idx="7">
                  <c:v>9</c:v>
                </c:pt>
                <c:pt idx="9">
                  <c:v>6</c:v>
                </c:pt>
                <c:pt idx="10">
                  <c:v>13</c:v>
                </c:pt>
                <c:pt idx="11">
                  <c:v>9</c:v>
                </c:pt>
                <c:pt idx="12">
                  <c:v>9</c:v>
                </c:pt>
                <c:pt idx="13">
                  <c:v>12</c:v>
                </c:pt>
              </c:numCache>
            </c:numRef>
          </c:val>
        </c:ser>
        <c:ser>
          <c:idx val="0"/>
          <c:order val="1"/>
          <c:tx>
            <c:strRef>
              <c:f>'3'!$T$3</c:f>
              <c:strCache>
                <c:ptCount val="1"/>
                <c:pt idx="0">
                  <c:v>2010 - bakalářské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'3'!$R$4:$R$21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'3'!$T$4:$T$21</c:f>
              <c:numCache>
                <c:formatCode>0</c:formatCode>
                <c:ptCount val="18"/>
                <c:pt idx="0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7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</c:ser>
        <c:ser>
          <c:idx val="3"/>
          <c:order val="2"/>
          <c:tx>
            <c:strRef>
              <c:f>'3'!$S$3</c:f>
              <c:strCache>
                <c:ptCount val="1"/>
                <c:pt idx="0">
                  <c:v>2010 - střední s maturitou a vyšší odborné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'3'!$R$4:$R$21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'3'!$S$4:$S$21</c:f>
              <c:numCache>
                <c:formatCode>0</c:formatCode>
                <c:ptCount val="18"/>
                <c:pt idx="0">
                  <c:v>4</c:v>
                </c:pt>
                <c:pt idx="1">
                  <c:v>17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8</c:v>
                </c:pt>
                <c:pt idx="6">
                  <c:v>1</c:v>
                </c:pt>
                <c:pt idx="7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338752"/>
        <c:axId val="129337216"/>
      </c:barChart>
      <c:valAx>
        <c:axId val="1293372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9338752"/>
        <c:crosses val="autoZero"/>
        <c:crossBetween val="between"/>
      </c:valAx>
      <c:catAx>
        <c:axId val="12933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293372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3128620033606915"/>
          <c:y val="0.59538791333284702"/>
          <c:w val="0.1673693802827661"/>
          <c:h val="0.21239908868991317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Vzdělání úředních osob v roce 2011 -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'3'!$AC$3</c:f>
              <c:strCache>
                <c:ptCount val="1"/>
                <c:pt idx="0">
                  <c:v>2011 - magisterské vč. doktorandského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'3'!$Z$4:$Z$21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'3'!$AC$4:$AC$21</c:f>
              <c:numCache>
                <c:formatCode>0</c:formatCode>
                <c:ptCount val="18"/>
                <c:pt idx="0">
                  <c:v>33</c:v>
                </c:pt>
                <c:pt idx="1">
                  <c:v>20</c:v>
                </c:pt>
                <c:pt idx="2">
                  <c:v>9</c:v>
                </c:pt>
                <c:pt idx="3">
                  <c:v>5</c:v>
                </c:pt>
                <c:pt idx="4">
                  <c:v>7</c:v>
                </c:pt>
                <c:pt idx="5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3</c:v>
                </c:pt>
                <c:pt idx="9">
                  <c:v>7</c:v>
                </c:pt>
                <c:pt idx="10">
                  <c:v>15</c:v>
                </c:pt>
                <c:pt idx="11">
                  <c:v>12</c:v>
                </c:pt>
                <c:pt idx="12">
                  <c:v>8</c:v>
                </c:pt>
                <c:pt idx="13">
                  <c:v>14</c:v>
                </c:pt>
                <c:pt idx="14">
                  <c:v>13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</c:numCache>
            </c:numRef>
          </c:val>
        </c:ser>
        <c:ser>
          <c:idx val="0"/>
          <c:order val="1"/>
          <c:tx>
            <c:strRef>
              <c:f>'3'!$AB$3</c:f>
              <c:strCache>
                <c:ptCount val="1"/>
                <c:pt idx="0">
                  <c:v>2011 - bakalářské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'3'!$Z$4:$Z$21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'3'!$AB$4:$AB$21</c:f>
              <c:numCache>
                <c:formatCode>0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</c:numCache>
            </c:numRef>
          </c:val>
        </c:ser>
        <c:ser>
          <c:idx val="1"/>
          <c:order val="2"/>
          <c:tx>
            <c:strRef>
              <c:f>'3'!$AA$3</c:f>
              <c:strCache>
                <c:ptCount val="1"/>
                <c:pt idx="0">
                  <c:v>2011 - střední s maturitou a vyšší odborné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'3'!$Z$4:$Z$21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'3'!$AA$4:$AA$21</c:f>
              <c:numCache>
                <c:formatCode>0</c:formatCode>
                <c:ptCount val="18"/>
                <c:pt idx="0">
                  <c:v>4</c:v>
                </c:pt>
                <c:pt idx="1">
                  <c:v>10</c:v>
                </c:pt>
                <c:pt idx="2">
                  <c:v>1</c:v>
                </c:pt>
                <c:pt idx="3">
                  <c:v>7</c:v>
                </c:pt>
                <c:pt idx="4">
                  <c:v>4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11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1817472"/>
        <c:axId val="131811584"/>
      </c:barChart>
      <c:valAx>
        <c:axId val="1318115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1817472"/>
        <c:crosses val="autoZero"/>
        <c:crossBetween val="between"/>
      </c:valAx>
      <c:catAx>
        <c:axId val="13181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318115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3128620033606915"/>
          <c:y val="0.59538791333284702"/>
          <c:w val="0.1673693802827661"/>
          <c:h val="0.21239908868991317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Praxe úředních osob v letech 2008 až 2011 -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79832496666073E-2"/>
          <c:y val="0.22606991290267817"/>
          <c:w val="0.68601568007882507"/>
          <c:h val="0.6748188192893799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'4'!$C$25</c:f>
              <c:strCache>
                <c:ptCount val="1"/>
                <c:pt idx="0">
                  <c:v>do 5 let včetně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dLbl>
              <c:idx val="0"/>
              <c:layout>
                <c:manualLayout>
                  <c:x val="-6.4560754720306302E-3"/>
                  <c:y val="9.95024875621893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6081006293741609E-3"/>
                  <c:y val="1.3266998341625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671787064651788E-3"/>
                  <c:y val="6.6212245857327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378955205876599E-3"/>
                  <c:y val="1.3266998341625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'4'!$B$26:$B$29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'4'!$C$26:$C$29</c:f>
              <c:numCache>
                <c:formatCode>0</c:formatCode>
                <c:ptCount val="4"/>
                <c:pt idx="0">
                  <c:v>16</c:v>
                </c:pt>
                <c:pt idx="1">
                  <c:v>21</c:v>
                </c:pt>
                <c:pt idx="2">
                  <c:v>29</c:v>
                </c:pt>
                <c:pt idx="3">
                  <c:v>45</c:v>
                </c:pt>
              </c:numCache>
            </c:numRef>
          </c:val>
        </c:ser>
        <c:ser>
          <c:idx val="0"/>
          <c:order val="1"/>
          <c:tx>
            <c:strRef>
              <c:f>'4'!$D$25</c:f>
              <c:strCache>
                <c:ptCount val="1"/>
                <c:pt idx="0">
                  <c:v>nad 5 do 10 let včetně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'4'!$B$26:$B$29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'4'!$D$26:$D$29</c:f>
              <c:numCache>
                <c:formatCode>0</c:formatCode>
                <c:ptCount val="4"/>
                <c:pt idx="0">
                  <c:v>11</c:v>
                </c:pt>
                <c:pt idx="1">
                  <c:v>10</c:v>
                </c:pt>
                <c:pt idx="2">
                  <c:v>27</c:v>
                </c:pt>
                <c:pt idx="3">
                  <c:v>29</c:v>
                </c:pt>
              </c:numCache>
            </c:numRef>
          </c:val>
        </c:ser>
        <c:ser>
          <c:idx val="1"/>
          <c:order val="2"/>
          <c:tx>
            <c:strRef>
              <c:f>'4'!$E$25</c:f>
              <c:strCache>
                <c:ptCount val="1"/>
                <c:pt idx="0">
                  <c:v>nad 10 let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'4'!$B$26:$B$29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'4'!$E$26:$E$29</c:f>
              <c:numCache>
                <c:formatCode>0</c:formatCode>
                <c:ptCount val="4"/>
                <c:pt idx="0">
                  <c:v>109</c:v>
                </c:pt>
                <c:pt idx="1">
                  <c:v>111</c:v>
                </c:pt>
                <c:pt idx="2">
                  <c:v>129</c:v>
                </c:pt>
                <c:pt idx="3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0487808"/>
        <c:axId val="130486272"/>
      </c:barChart>
      <c:valAx>
        <c:axId val="1304862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30487808"/>
        <c:crosses val="autoZero"/>
        <c:crossBetween val="between"/>
      </c:valAx>
      <c:catAx>
        <c:axId val="13048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4862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37521364179896"/>
          <c:y val="0.58316684295060128"/>
          <c:w val="0.17901025926023073"/>
          <c:h val="0.32586646818401432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Praxe úředních osob v roce 2008 -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'4'!$B$26</c:f>
              <c:strCache>
                <c:ptCount val="1"/>
                <c:pt idx="0">
                  <c:v>2008</c:v>
                </c:pt>
              </c:strCache>
            </c:strRef>
          </c:tx>
          <c:dPt>
            <c:idx val="0"/>
            <c:bubble3D val="0"/>
            <c:spPr>
              <a:solidFill>
                <a:srgbClr val="CC3300"/>
              </a:solidFill>
            </c:spPr>
          </c:dPt>
          <c:dPt>
            <c:idx val="1"/>
            <c:bubble3D val="0"/>
            <c:spPr>
              <a:solidFill>
                <a:srgbClr val="FF9900"/>
              </a:solidFill>
            </c:spPr>
          </c:dPt>
          <c:dPt>
            <c:idx val="2"/>
            <c:bubble3D val="0"/>
            <c:spPr>
              <a:solidFill>
                <a:srgbClr val="FFCC00"/>
              </a:solidFill>
            </c:spPr>
          </c:dPt>
          <c:dPt>
            <c:idx val="3"/>
            <c:bubble3D val="0"/>
            <c:spPr>
              <a:solidFill>
                <a:srgbClr val="FFFF66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'4'!$C$25:$E$25</c:f>
              <c:strCache>
                <c:ptCount val="3"/>
                <c:pt idx="0">
                  <c:v>do 5 let včetně</c:v>
                </c:pt>
                <c:pt idx="1">
                  <c:v>nad 5 do 10 let včetně</c:v>
                </c:pt>
                <c:pt idx="2">
                  <c:v>nad 10 let</c:v>
                </c:pt>
              </c:strCache>
            </c:strRef>
          </c:cat>
          <c:val>
            <c:numRef>
              <c:f>'4'!$C$26:$E$26</c:f>
              <c:numCache>
                <c:formatCode>0</c:formatCode>
                <c:ptCount val="3"/>
                <c:pt idx="0">
                  <c:v>16</c:v>
                </c:pt>
                <c:pt idx="1">
                  <c:v>11</c:v>
                </c:pt>
                <c:pt idx="2">
                  <c:v>109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28144471181609382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Praxe úředních osob v roce 2009 -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'4'!$B$27</c:f>
              <c:strCache>
                <c:ptCount val="1"/>
                <c:pt idx="0">
                  <c:v>2009</c:v>
                </c:pt>
              </c:strCache>
            </c:strRef>
          </c:tx>
          <c:dPt>
            <c:idx val="0"/>
            <c:bubble3D val="0"/>
            <c:spPr>
              <a:solidFill>
                <a:srgbClr val="CC3300"/>
              </a:solidFill>
            </c:spPr>
          </c:dPt>
          <c:dPt>
            <c:idx val="1"/>
            <c:bubble3D val="0"/>
            <c:spPr>
              <a:solidFill>
                <a:srgbClr val="FF9900"/>
              </a:solidFill>
            </c:spPr>
          </c:dPt>
          <c:dPt>
            <c:idx val="2"/>
            <c:bubble3D val="0"/>
            <c:spPr>
              <a:solidFill>
                <a:srgbClr val="FFCC00"/>
              </a:solidFill>
            </c:spPr>
          </c:dPt>
          <c:dPt>
            <c:idx val="3"/>
            <c:bubble3D val="0"/>
            <c:spPr>
              <a:solidFill>
                <a:srgbClr val="FFFF66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'4'!$C$25:$E$25</c:f>
              <c:strCache>
                <c:ptCount val="3"/>
                <c:pt idx="0">
                  <c:v>do 5 let včetně</c:v>
                </c:pt>
                <c:pt idx="1">
                  <c:v>nad 5 do 10 let včetně</c:v>
                </c:pt>
                <c:pt idx="2">
                  <c:v>nad 10 let</c:v>
                </c:pt>
              </c:strCache>
            </c:strRef>
          </c:cat>
          <c:val>
            <c:numRef>
              <c:f>'4'!$C$27:$E$27</c:f>
              <c:numCache>
                <c:formatCode>0</c:formatCode>
                <c:ptCount val="3"/>
                <c:pt idx="0">
                  <c:v>21</c:v>
                </c:pt>
                <c:pt idx="1">
                  <c:v>10</c:v>
                </c:pt>
                <c:pt idx="2">
                  <c:v>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28144471181609382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Praxe úředních osob v roce 2010 -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'4'!$B$28</c:f>
              <c:strCache>
                <c:ptCount val="1"/>
                <c:pt idx="0">
                  <c:v>2010</c:v>
                </c:pt>
              </c:strCache>
            </c:strRef>
          </c:tx>
          <c:dPt>
            <c:idx val="0"/>
            <c:bubble3D val="0"/>
            <c:spPr>
              <a:solidFill>
                <a:srgbClr val="CC3300"/>
              </a:solidFill>
            </c:spPr>
          </c:dPt>
          <c:dPt>
            <c:idx val="1"/>
            <c:bubble3D val="0"/>
            <c:spPr>
              <a:solidFill>
                <a:srgbClr val="FF9900"/>
              </a:solidFill>
            </c:spPr>
          </c:dPt>
          <c:dPt>
            <c:idx val="2"/>
            <c:bubble3D val="0"/>
            <c:spPr>
              <a:solidFill>
                <a:srgbClr val="FFCC00"/>
              </a:solidFill>
            </c:spPr>
          </c:dPt>
          <c:dPt>
            <c:idx val="3"/>
            <c:bubble3D val="0"/>
            <c:spPr>
              <a:solidFill>
                <a:srgbClr val="FFFF66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'4'!$C$25:$E$25</c:f>
              <c:strCache>
                <c:ptCount val="3"/>
                <c:pt idx="0">
                  <c:v>do 5 let včetně</c:v>
                </c:pt>
                <c:pt idx="1">
                  <c:v>nad 5 do 10 let včetně</c:v>
                </c:pt>
                <c:pt idx="2">
                  <c:v>nad 10 let</c:v>
                </c:pt>
              </c:strCache>
            </c:strRef>
          </c:cat>
          <c:val>
            <c:numRef>
              <c:f>'4'!$C$28:$E$28</c:f>
              <c:numCache>
                <c:formatCode>0</c:formatCode>
                <c:ptCount val="3"/>
                <c:pt idx="0">
                  <c:v>29</c:v>
                </c:pt>
                <c:pt idx="1">
                  <c:v>27</c:v>
                </c:pt>
                <c:pt idx="2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28144471181609382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Praxe úředních osob v roce 2011 -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'4'!$B$29</c:f>
              <c:strCache>
                <c:ptCount val="1"/>
                <c:pt idx="0">
                  <c:v>2011</c:v>
                </c:pt>
              </c:strCache>
            </c:strRef>
          </c:tx>
          <c:dPt>
            <c:idx val="0"/>
            <c:bubble3D val="0"/>
            <c:spPr>
              <a:solidFill>
                <a:srgbClr val="CC3300"/>
              </a:solidFill>
            </c:spPr>
          </c:dPt>
          <c:dPt>
            <c:idx val="1"/>
            <c:bubble3D val="0"/>
            <c:spPr>
              <a:solidFill>
                <a:srgbClr val="FF9900"/>
              </a:solidFill>
            </c:spPr>
          </c:dPt>
          <c:dPt>
            <c:idx val="2"/>
            <c:bubble3D val="0"/>
            <c:spPr>
              <a:solidFill>
                <a:srgbClr val="FFCC00"/>
              </a:solidFill>
            </c:spPr>
          </c:dPt>
          <c:dPt>
            <c:idx val="3"/>
            <c:bubble3D val="0"/>
            <c:spPr>
              <a:solidFill>
                <a:srgbClr val="FFFF66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'4'!$C$25:$E$25</c:f>
              <c:strCache>
                <c:ptCount val="3"/>
                <c:pt idx="0">
                  <c:v>do 5 let včetně</c:v>
                </c:pt>
                <c:pt idx="1">
                  <c:v>nad 5 do 10 let včetně</c:v>
                </c:pt>
                <c:pt idx="2">
                  <c:v>nad 10 let</c:v>
                </c:pt>
              </c:strCache>
            </c:strRef>
          </c:cat>
          <c:val>
            <c:numRef>
              <c:f>'4'!$C$29:$E$29</c:f>
              <c:numCache>
                <c:formatCode>0</c:formatCode>
                <c:ptCount val="3"/>
                <c:pt idx="0">
                  <c:v>45</c:v>
                </c:pt>
                <c:pt idx="1">
                  <c:v>29</c:v>
                </c:pt>
                <c:pt idx="2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28144471181609382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Praxe úředních osob v roce 2008 -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'4'!$E$3</c:f>
              <c:strCache>
                <c:ptCount val="1"/>
                <c:pt idx="0">
                  <c:v>nad 10 let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'4'!$E$4:$E$21</c:f>
              <c:numCache>
                <c:formatCode>0</c:formatCode>
                <c:ptCount val="18"/>
                <c:pt idx="0">
                  <c:v>32</c:v>
                </c:pt>
                <c:pt idx="1">
                  <c:v>26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5</c:v>
                </c:pt>
                <c:pt idx="8">
                  <c:v>0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6</c:v>
                </c:pt>
              </c:numCache>
            </c:numRef>
          </c:val>
        </c:ser>
        <c:ser>
          <c:idx val="0"/>
          <c:order val="1"/>
          <c:tx>
            <c:strRef>
              <c:f>'4'!$D$3</c:f>
              <c:strCache>
                <c:ptCount val="1"/>
                <c:pt idx="0">
                  <c:v>nad 5 do 10 let včetně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'4'!$D$4:$D$21</c:f>
              <c:numCache>
                <c:formatCode>0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</c:numCache>
            </c:numRef>
          </c:val>
        </c:ser>
        <c:ser>
          <c:idx val="1"/>
          <c:order val="2"/>
          <c:tx>
            <c:strRef>
              <c:f>'4'!$C$3</c:f>
              <c:strCache>
                <c:ptCount val="1"/>
                <c:pt idx="0">
                  <c:v>do 5 let včetně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'4'!$C$4:$C$21</c:f>
              <c:numCache>
                <c:formatCode>0</c:formatCode>
                <c:ptCount val="18"/>
                <c:pt idx="0">
                  <c:v>3</c:v>
                </c:pt>
                <c:pt idx="1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9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208512"/>
        <c:axId val="132206976"/>
      </c:barChart>
      <c:valAx>
        <c:axId val="1322069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2208512"/>
        <c:crosses val="autoZero"/>
        <c:crossBetween val="between"/>
      </c:valAx>
      <c:catAx>
        <c:axId val="132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322069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3128620033606915"/>
          <c:y val="0.59538791333284702"/>
          <c:w val="0.15131553000319403"/>
          <c:h val="0.13883232047549979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Praxe úředních osob v roce 2009 -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'4'!$M$3</c:f>
              <c:strCache>
                <c:ptCount val="1"/>
                <c:pt idx="0">
                  <c:v>nad 10 let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'4'!$J$4:$J$21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'4'!$M$4:$M$21</c:f>
              <c:numCache>
                <c:formatCode>0</c:formatCode>
                <c:ptCount val="18"/>
                <c:pt idx="0">
                  <c:v>37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6</c:v>
                </c:pt>
                <c:pt idx="6">
                  <c:v>7</c:v>
                </c:pt>
                <c:pt idx="7">
                  <c:v>3</c:v>
                </c:pt>
                <c:pt idx="8">
                  <c:v>0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6</c:v>
                </c:pt>
              </c:numCache>
            </c:numRef>
          </c:val>
        </c:ser>
        <c:ser>
          <c:idx val="0"/>
          <c:order val="1"/>
          <c:tx>
            <c:strRef>
              <c:f>'4'!$L$3</c:f>
              <c:strCache>
                <c:ptCount val="1"/>
                <c:pt idx="0">
                  <c:v>nad 5 do 10 let včetně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'4'!$J$4:$J$21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'4'!$L$4:$L$21</c:f>
              <c:numCache>
                <c:formatCode>0</c:formatCode>
                <c:ptCount val="18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</c:numCache>
            </c:numRef>
          </c:val>
        </c:ser>
        <c:ser>
          <c:idx val="1"/>
          <c:order val="2"/>
          <c:tx>
            <c:strRef>
              <c:f>'4'!$K$3</c:f>
              <c:strCache>
                <c:ptCount val="1"/>
                <c:pt idx="0">
                  <c:v>do 5 let včetně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'4'!$J$4:$J$21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'4'!$K$4:$K$21</c:f>
              <c:numCache>
                <c:formatCode>0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266240"/>
        <c:axId val="132264704"/>
      </c:barChart>
      <c:valAx>
        <c:axId val="1322647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2266240"/>
        <c:crosses val="autoZero"/>
        <c:crossBetween val="between"/>
      </c:valAx>
      <c:catAx>
        <c:axId val="13226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3226470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3128620033606915"/>
          <c:y val="0.59538791333284702"/>
          <c:w val="0.15131553000319403"/>
          <c:h val="0.13883232047549979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Praxe úředních osob v roce 2010 -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'4'!$U$3</c:f>
              <c:strCache>
                <c:ptCount val="1"/>
                <c:pt idx="0">
                  <c:v>nad 10 let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'4'!$R$4:$R$21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'4'!$U$4:$U$21</c:f>
              <c:numCache>
                <c:formatCode>0</c:formatCode>
                <c:ptCount val="18"/>
                <c:pt idx="0">
                  <c:v>36</c:v>
                </c:pt>
                <c:pt idx="1">
                  <c:v>21</c:v>
                </c:pt>
                <c:pt idx="2">
                  <c:v>5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0</c:v>
                </c:pt>
                <c:pt idx="9">
                  <c:v>8</c:v>
                </c:pt>
                <c:pt idx="10">
                  <c:v>12</c:v>
                </c:pt>
                <c:pt idx="11">
                  <c:v>0</c:v>
                </c:pt>
                <c:pt idx="12">
                  <c:v>10</c:v>
                </c:pt>
                <c:pt idx="13">
                  <c:v>7</c:v>
                </c:pt>
              </c:numCache>
            </c:numRef>
          </c:val>
        </c:ser>
        <c:ser>
          <c:idx val="0"/>
          <c:order val="1"/>
          <c:tx>
            <c:strRef>
              <c:f>'4'!$T$3</c:f>
              <c:strCache>
                <c:ptCount val="1"/>
                <c:pt idx="0">
                  <c:v>nad 5 do 10 let včetně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'4'!$R$4:$R$21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'4'!$T$4:$T$21</c:f>
              <c:numCache>
                <c:formatCode>0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</c:ser>
        <c:ser>
          <c:idx val="1"/>
          <c:order val="2"/>
          <c:tx>
            <c:strRef>
              <c:f>'4'!$S$3</c:f>
              <c:strCache>
                <c:ptCount val="1"/>
                <c:pt idx="0">
                  <c:v>do 5 let včetně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'4'!$R$4:$R$21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'4'!$S$4:$S$21</c:f>
              <c:numCache>
                <c:formatCode>0</c:formatCode>
                <c:ptCount val="18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307584"/>
        <c:axId val="132306048"/>
      </c:barChart>
      <c:valAx>
        <c:axId val="1323060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2307584"/>
        <c:crosses val="autoZero"/>
        <c:crossBetween val="between"/>
      </c:valAx>
      <c:catAx>
        <c:axId val="13230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323060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3128620033606915"/>
          <c:y val="0.59538791333284702"/>
          <c:w val="0.15131553000319403"/>
          <c:h val="0.13883232047549979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Počet pracovních úvazků úředních osob a ZOZ v letech 2008 až 2011 -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80254995367349791"/>
          <c:h val="0.6864455722750872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'2'!$C$3</c:f>
              <c:strCache>
                <c:ptCount val="1"/>
                <c:pt idx="0">
                  <c:v>2008 - plánovaný</c:v>
                </c:pt>
              </c:strCache>
            </c:strRef>
          </c:tx>
          <c:spPr>
            <a:solidFill>
              <a:srgbClr val="66CCFF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'2'!$C$4:$C$21</c:f>
              <c:numCache>
                <c:formatCode>0</c:formatCode>
                <c:ptCount val="18"/>
                <c:pt idx="0">
                  <c:v>39</c:v>
                </c:pt>
                <c:pt idx="1">
                  <c:v>30</c:v>
                </c:pt>
                <c:pt idx="4">
                  <c:v>10</c:v>
                </c:pt>
                <c:pt idx="5">
                  <c:v>12</c:v>
                </c:pt>
                <c:pt idx="6">
                  <c:v>7</c:v>
                </c:pt>
                <c:pt idx="7">
                  <c:v>11</c:v>
                </c:pt>
                <c:pt idx="9">
                  <c:v>9</c:v>
                </c:pt>
                <c:pt idx="12">
                  <c:v>12</c:v>
                </c:pt>
                <c:pt idx="13">
                  <c:v>15</c:v>
                </c:pt>
              </c:numCache>
            </c:numRef>
          </c:val>
        </c:ser>
        <c:ser>
          <c:idx val="2"/>
          <c:order val="1"/>
          <c:tx>
            <c:strRef>
              <c:f>'2'!$M$3</c:f>
              <c:strCache>
                <c:ptCount val="1"/>
                <c:pt idx="0">
                  <c:v>2009 - plánovaný</c:v>
                </c:pt>
              </c:strCache>
            </c:strRef>
          </c:tx>
          <c:spPr>
            <a:solidFill>
              <a:srgbClr val="0066FF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'2'!$M$4:$M$21</c:f>
              <c:numCache>
                <c:formatCode>0</c:formatCode>
                <c:ptCount val="18"/>
                <c:pt idx="0">
                  <c:v>39</c:v>
                </c:pt>
                <c:pt idx="1">
                  <c:v>30</c:v>
                </c:pt>
                <c:pt idx="4">
                  <c:v>12</c:v>
                </c:pt>
                <c:pt idx="5">
                  <c:v>12</c:v>
                </c:pt>
                <c:pt idx="6">
                  <c:v>7</c:v>
                </c:pt>
                <c:pt idx="7">
                  <c:v>11</c:v>
                </c:pt>
                <c:pt idx="9">
                  <c:v>9</c:v>
                </c:pt>
                <c:pt idx="12">
                  <c:v>12</c:v>
                </c:pt>
                <c:pt idx="13">
                  <c:v>15</c:v>
                </c:pt>
              </c:numCache>
            </c:numRef>
          </c:val>
        </c:ser>
        <c:ser>
          <c:idx val="6"/>
          <c:order val="2"/>
          <c:tx>
            <c:strRef>
              <c:f>'2'!$W$3</c:f>
              <c:strCache>
                <c:ptCount val="1"/>
                <c:pt idx="0">
                  <c:v>2010 - plánovaný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'2'!$W$4:$W$21</c:f>
              <c:numCache>
                <c:formatCode>0</c:formatCode>
                <c:ptCount val="18"/>
                <c:pt idx="0">
                  <c:v>39</c:v>
                </c:pt>
                <c:pt idx="1">
                  <c:v>28</c:v>
                </c:pt>
                <c:pt idx="2">
                  <c:v>14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7</c:v>
                </c:pt>
                <c:pt idx="7">
                  <c:v>10</c:v>
                </c:pt>
                <c:pt idx="9">
                  <c:v>8</c:v>
                </c:pt>
                <c:pt idx="10">
                  <c:v>17</c:v>
                </c:pt>
                <c:pt idx="11">
                  <c:v>12</c:v>
                </c:pt>
                <c:pt idx="12">
                  <c:v>12</c:v>
                </c:pt>
                <c:pt idx="13">
                  <c:v>15</c:v>
                </c:pt>
              </c:numCache>
            </c:numRef>
          </c:val>
        </c:ser>
        <c:ser>
          <c:idx val="9"/>
          <c:order val="3"/>
          <c:tx>
            <c:strRef>
              <c:f>'2'!$AG$3</c:f>
              <c:strCache>
                <c:ptCount val="1"/>
                <c:pt idx="0">
                  <c:v>2011 - plánovaný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'2'!$AG$4:$AG$21</c:f>
              <c:numCache>
                <c:formatCode>0</c:formatCode>
                <c:ptCount val="18"/>
                <c:pt idx="0">
                  <c:v>40</c:v>
                </c:pt>
                <c:pt idx="1">
                  <c:v>27</c:v>
                </c:pt>
                <c:pt idx="2">
                  <c:v>13.3</c:v>
                </c:pt>
                <c:pt idx="3">
                  <c:v>13</c:v>
                </c:pt>
                <c:pt idx="4">
                  <c:v>12</c:v>
                </c:pt>
                <c:pt idx="5">
                  <c:v>14</c:v>
                </c:pt>
                <c:pt idx="6">
                  <c:v>6.5</c:v>
                </c:pt>
                <c:pt idx="7">
                  <c:v>10</c:v>
                </c:pt>
                <c:pt idx="8">
                  <c:v>9</c:v>
                </c:pt>
                <c:pt idx="9">
                  <c:v>8.5</c:v>
                </c:pt>
                <c:pt idx="10">
                  <c:v>18</c:v>
                </c:pt>
                <c:pt idx="11">
                  <c:v>12</c:v>
                </c:pt>
                <c:pt idx="12">
                  <c:v>11</c:v>
                </c:pt>
                <c:pt idx="13">
                  <c:v>16</c:v>
                </c:pt>
                <c:pt idx="14">
                  <c:v>15</c:v>
                </c:pt>
                <c:pt idx="15">
                  <c:v>6</c:v>
                </c:pt>
                <c:pt idx="16">
                  <c:v>16</c:v>
                </c:pt>
                <c:pt idx="17">
                  <c:v>3</c:v>
                </c:pt>
              </c:numCache>
            </c:numRef>
          </c:val>
        </c:ser>
        <c:ser>
          <c:idx val="0"/>
          <c:order val="4"/>
          <c:tx>
            <c:strRef>
              <c:f>'2'!$D$3</c:f>
              <c:strCache>
                <c:ptCount val="1"/>
                <c:pt idx="0">
                  <c:v>2008 - skutečný</c:v>
                </c:pt>
              </c:strCache>
            </c:strRef>
          </c:tx>
          <c:spPr>
            <a:solidFill>
              <a:srgbClr val="66FF66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'2'!$D$4:$D$21</c:f>
              <c:numCache>
                <c:formatCode>0</c:formatCode>
                <c:ptCount val="18"/>
                <c:pt idx="0">
                  <c:v>36</c:v>
                </c:pt>
                <c:pt idx="1">
                  <c:v>30</c:v>
                </c:pt>
                <c:pt idx="4">
                  <c:v>9</c:v>
                </c:pt>
                <c:pt idx="5">
                  <c:v>11</c:v>
                </c:pt>
                <c:pt idx="6">
                  <c:v>7</c:v>
                </c:pt>
                <c:pt idx="7">
                  <c:v>10</c:v>
                </c:pt>
                <c:pt idx="9">
                  <c:v>9</c:v>
                </c:pt>
                <c:pt idx="12">
                  <c:v>12</c:v>
                </c:pt>
                <c:pt idx="13">
                  <c:v>12</c:v>
                </c:pt>
              </c:numCache>
            </c:numRef>
          </c:val>
        </c:ser>
        <c:ser>
          <c:idx val="4"/>
          <c:order val="5"/>
          <c:tx>
            <c:strRef>
              <c:f>'2'!$N$3</c:f>
              <c:strCache>
                <c:ptCount val="1"/>
                <c:pt idx="0">
                  <c:v>2009 - skutečný</c:v>
                </c:pt>
              </c:strCache>
            </c:strRef>
          </c:tx>
          <c:spPr>
            <a:solidFill>
              <a:srgbClr val="33CC33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'2'!$N$4:$N$21</c:f>
              <c:numCache>
                <c:formatCode>0</c:formatCode>
                <c:ptCount val="18"/>
                <c:pt idx="0">
                  <c:v>39</c:v>
                </c:pt>
                <c:pt idx="1">
                  <c:v>30</c:v>
                </c:pt>
                <c:pt idx="4">
                  <c:v>12</c:v>
                </c:pt>
                <c:pt idx="5">
                  <c:v>11</c:v>
                </c:pt>
                <c:pt idx="6">
                  <c:v>7</c:v>
                </c:pt>
                <c:pt idx="7">
                  <c:v>9</c:v>
                </c:pt>
                <c:pt idx="9">
                  <c:v>9</c:v>
                </c:pt>
                <c:pt idx="12">
                  <c:v>12</c:v>
                </c:pt>
                <c:pt idx="13">
                  <c:v>13</c:v>
                </c:pt>
              </c:numCache>
            </c:numRef>
          </c:val>
        </c:ser>
        <c:ser>
          <c:idx val="7"/>
          <c:order val="6"/>
          <c:tx>
            <c:strRef>
              <c:f>'2'!$X$3</c:f>
              <c:strCache>
                <c:ptCount val="1"/>
                <c:pt idx="0">
                  <c:v>2010 - skutečný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'2'!$X$4:$X$21</c:f>
              <c:numCache>
                <c:formatCode>0</c:formatCode>
                <c:ptCount val="18"/>
                <c:pt idx="0">
                  <c:v>39</c:v>
                </c:pt>
                <c:pt idx="1">
                  <c:v>28</c:v>
                </c:pt>
                <c:pt idx="2">
                  <c:v>14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  <c:pt idx="6">
                  <c:v>7</c:v>
                </c:pt>
                <c:pt idx="7">
                  <c:v>10</c:v>
                </c:pt>
                <c:pt idx="9">
                  <c:v>8</c:v>
                </c:pt>
                <c:pt idx="10">
                  <c:v>16</c:v>
                </c:pt>
                <c:pt idx="11">
                  <c:v>12</c:v>
                </c:pt>
                <c:pt idx="12">
                  <c:v>12</c:v>
                </c:pt>
                <c:pt idx="13">
                  <c:v>14</c:v>
                </c:pt>
              </c:numCache>
            </c:numRef>
          </c:val>
        </c:ser>
        <c:ser>
          <c:idx val="10"/>
          <c:order val="7"/>
          <c:tx>
            <c:strRef>
              <c:f>'2'!$AH$3</c:f>
              <c:strCache>
                <c:ptCount val="1"/>
                <c:pt idx="0">
                  <c:v>2011 - skutečný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'2'!$AH$4:$AH$21</c:f>
              <c:numCache>
                <c:formatCode>0</c:formatCode>
                <c:ptCount val="18"/>
                <c:pt idx="0">
                  <c:v>40</c:v>
                </c:pt>
                <c:pt idx="1">
                  <c:v>27</c:v>
                </c:pt>
                <c:pt idx="2">
                  <c:v>13.3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6.5</c:v>
                </c:pt>
                <c:pt idx="7">
                  <c:v>9</c:v>
                </c:pt>
                <c:pt idx="8">
                  <c:v>9</c:v>
                </c:pt>
                <c:pt idx="9">
                  <c:v>8.5</c:v>
                </c:pt>
                <c:pt idx="10">
                  <c:v>18</c:v>
                </c:pt>
                <c:pt idx="11">
                  <c:v>12</c:v>
                </c:pt>
                <c:pt idx="12">
                  <c:v>11</c:v>
                </c:pt>
                <c:pt idx="13">
                  <c:v>16</c:v>
                </c:pt>
                <c:pt idx="14">
                  <c:v>15</c:v>
                </c:pt>
                <c:pt idx="15">
                  <c:v>6</c:v>
                </c:pt>
                <c:pt idx="16">
                  <c:v>16</c:v>
                </c:pt>
                <c:pt idx="17">
                  <c:v>3</c:v>
                </c:pt>
              </c:numCache>
            </c:numRef>
          </c:val>
        </c:ser>
        <c:ser>
          <c:idx val="1"/>
          <c:order val="8"/>
          <c:tx>
            <c:strRef>
              <c:f>'2'!$E$3</c:f>
              <c:strCache>
                <c:ptCount val="1"/>
                <c:pt idx="0">
                  <c:v>2008 - ZOZ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'2'!$E$4:$E$21</c:f>
              <c:numCache>
                <c:formatCode>0</c:formatCode>
                <c:ptCount val="18"/>
                <c:pt idx="0">
                  <c:v>31</c:v>
                </c:pt>
                <c:pt idx="1">
                  <c:v>26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  <c:pt idx="7">
                  <c:v>8</c:v>
                </c:pt>
                <c:pt idx="9">
                  <c:v>9</c:v>
                </c:pt>
                <c:pt idx="12">
                  <c:v>12</c:v>
                </c:pt>
                <c:pt idx="13">
                  <c:v>9</c:v>
                </c:pt>
              </c:numCache>
            </c:numRef>
          </c:val>
        </c:ser>
        <c:ser>
          <c:idx val="5"/>
          <c:order val="9"/>
          <c:tx>
            <c:strRef>
              <c:f>'2'!$O$3</c:f>
              <c:strCache>
                <c:ptCount val="1"/>
                <c:pt idx="0">
                  <c:v>2009 - ZOZ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'2'!$O$4:$O$21</c:f>
              <c:numCache>
                <c:formatCode>0</c:formatCode>
                <c:ptCount val="18"/>
                <c:pt idx="0">
                  <c:v>34</c:v>
                </c:pt>
                <c:pt idx="1">
                  <c:v>28</c:v>
                </c:pt>
                <c:pt idx="4">
                  <c:v>12</c:v>
                </c:pt>
                <c:pt idx="5">
                  <c:v>11</c:v>
                </c:pt>
                <c:pt idx="6">
                  <c:v>7</c:v>
                </c:pt>
                <c:pt idx="7">
                  <c:v>6</c:v>
                </c:pt>
                <c:pt idx="9">
                  <c:v>9</c:v>
                </c:pt>
                <c:pt idx="12">
                  <c:v>12</c:v>
                </c:pt>
                <c:pt idx="13">
                  <c:v>11</c:v>
                </c:pt>
              </c:numCache>
            </c:numRef>
          </c:val>
        </c:ser>
        <c:ser>
          <c:idx val="8"/>
          <c:order val="10"/>
          <c:tx>
            <c:strRef>
              <c:f>'2'!$Y$3</c:f>
              <c:strCache>
                <c:ptCount val="1"/>
                <c:pt idx="0">
                  <c:v>2010 - ZOZ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'2'!$Y$4:$Y$21</c:f>
              <c:numCache>
                <c:formatCode>0</c:formatCode>
                <c:ptCount val="18"/>
                <c:pt idx="0">
                  <c:v>35</c:v>
                </c:pt>
                <c:pt idx="1">
                  <c:v>27</c:v>
                </c:pt>
                <c:pt idx="2">
                  <c:v>14</c:v>
                </c:pt>
                <c:pt idx="3">
                  <c:v>11</c:v>
                </c:pt>
                <c:pt idx="4">
                  <c:v>12</c:v>
                </c:pt>
                <c:pt idx="5">
                  <c:v>9</c:v>
                </c:pt>
                <c:pt idx="6">
                  <c:v>7</c:v>
                </c:pt>
                <c:pt idx="7">
                  <c:v>5</c:v>
                </c:pt>
                <c:pt idx="9">
                  <c:v>8</c:v>
                </c:pt>
                <c:pt idx="10">
                  <c:v>16</c:v>
                </c:pt>
                <c:pt idx="11">
                  <c:v>12</c:v>
                </c:pt>
                <c:pt idx="12">
                  <c:v>12</c:v>
                </c:pt>
                <c:pt idx="13">
                  <c:v>14</c:v>
                </c:pt>
              </c:numCache>
            </c:numRef>
          </c:val>
        </c:ser>
        <c:ser>
          <c:idx val="11"/>
          <c:order val="11"/>
          <c:tx>
            <c:strRef>
              <c:f>'2'!$AI$3</c:f>
              <c:strCache>
                <c:ptCount val="1"/>
                <c:pt idx="0">
                  <c:v>2011 - ZOZ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'2'!$AI$4:$AI$21</c:f>
              <c:numCache>
                <c:formatCode>0</c:formatCode>
                <c:ptCount val="18"/>
                <c:pt idx="0">
                  <c:v>36</c:v>
                </c:pt>
                <c:pt idx="1">
                  <c:v>31</c:v>
                </c:pt>
                <c:pt idx="2">
                  <c:v>14</c:v>
                </c:pt>
                <c:pt idx="3">
                  <c:v>12</c:v>
                </c:pt>
                <c:pt idx="4">
                  <c:v>12</c:v>
                </c:pt>
                <c:pt idx="5">
                  <c:v>15</c:v>
                </c:pt>
                <c:pt idx="6">
                  <c:v>6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  <c:pt idx="10">
                  <c:v>18</c:v>
                </c:pt>
                <c:pt idx="11">
                  <c:v>13</c:v>
                </c:pt>
                <c:pt idx="12">
                  <c:v>11</c:v>
                </c:pt>
                <c:pt idx="13">
                  <c:v>16</c:v>
                </c:pt>
                <c:pt idx="14">
                  <c:v>15</c:v>
                </c:pt>
                <c:pt idx="15">
                  <c:v>6</c:v>
                </c:pt>
                <c:pt idx="16">
                  <c:v>16</c:v>
                </c:pt>
                <c:pt idx="1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5720064"/>
        <c:axId val="125718528"/>
      </c:barChart>
      <c:valAx>
        <c:axId val="1257185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25720064"/>
        <c:crosses val="autoZero"/>
        <c:crossBetween val="between"/>
      </c:valAx>
      <c:catAx>
        <c:axId val="12572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257185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5757868802154558"/>
          <c:y val="0.39065354798564617"/>
          <c:w val="0.13136551461146811"/>
          <c:h val="0.5553292819019991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Praxe úředních osob v roce 2011 -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'4'!$AC$3</c:f>
              <c:strCache>
                <c:ptCount val="1"/>
                <c:pt idx="0">
                  <c:v>nad 10 let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'4'!$Z$4:$Z$21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'4'!$AC$4:$AC$21</c:f>
              <c:numCache>
                <c:formatCode>0</c:formatCode>
                <c:ptCount val="18"/>
                <c:pt idx="0">
                  <c:v>22</c:v>
                </c:pt>
                <c:pt idx="1">
                  <c:v>22</c:v>
                </c:pt>
                <c:pt idx="2">
                  <c:v>6</c:v>
                </c:pt>
                <c:pt idx="3">
                  <c:v>9</c:v>
                </c:pt>
                <c:pt idx="4">
                  <c:v>8</c:v>
                </c:pt>
                <c:pt idx="5">
                  <c:v>12</c:v>
                </c:pt>
                <c:pt idx="6">
                  <c:v>6</c:v>
                </c:pt>
                <c:pt idx="7">
                  <c:v>0</c:v>
                </c:pt>
                <c:pt idx="8">
                  <c:v>8</c:v>
                </c:pt>
                <c:pt idx="9">
                  <c:v>9</c:v>
                </c:pt>
                <c:pt idx="10">
                  <c:v>14</c:v>
                </c:pt>
                <c:pt idx="11">
                  <c:v>12</c:v>
                </c:pt>
                <c:pt idx="12">
                  <c:v>9</c:v>
                </c:pt>
                <c:pt idx="13">
                  <c:v>7</c:v>
                </c:pt>
                <c:pt idx="14">
                  <c:v>14</c:v>
                </c:pt>
                <c:pt idx="15">
                  <c:v>3</c:v>
                </c:pt>
                <c:pt idx="16">
                  <c:v>14</c:v>
                </c:pt>
                <c:pt idx="17">
                  <c:v>1</c:v>
                </c:pt>
              </c:numCache>
            </c:numRef>
          </c:val>
        </c:ser>
        <c:ser>
          <c:idx val="0"/>
          <c:order val="1"/>
          <c:tx>
            <c:strRef>
              <c:f>'4'!$AB$3</c:f>
              <c:strCache>
                <c:ptCount val="1"/>
                <c:pt idx="0">
                  <c:v>nad 5 do 10 let včetně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'4'!$Z$4:$Z$21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'4'!$AB$4:$AB$21</c:f>
              <c:numCache>
                <c:formatCode>0</c:formatCode>
                <c:ptCount val="18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</c:ser>
        <c:ser>
          <c:idx val="1"/>
          <c:order val="2"/>
          <c:tx>
            <c:strRef>
              <c:f>'4'!$AA$3</c:f>
              <c:strCache>
                <c:ptCount val="1"/>
                <c:pt idx="0">
                  <c:v>do 5 let včetně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'4'!$Z$4:$Z$21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'4'!$AA$4:$AA$21</c:f>
              <c:numCache>
                <c:formatCode>0</c:formatCode>
                <c:ptCount val="18"/>
                <c:pt idx="0">
                  <c:v>11</c:v>
                </c:pt>
                <c:pt idx="1">
                  <c:v>8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353024"/>
        <c:axId val="132351488"/>
      </c:barChart>
      <c:valAx>
        <c:axId val="1323514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2353024"/>
        <c:crosses val="autoZero"/>
        <c:crossBetween val="between"/>
      </c:valAx>
      <c:catAx>
        <c:axId val="13235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323514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3128620033606915"/>
          <c:y val="0.59538791333284702"/>
          <c:w val="0.15131553000319403"/>
          <c:h val="0.13883232047549979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Platové třídy úředních osob v letech 2008 až 2011 -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79832496666073E-2"/>
          <c:y val="0.22606991290267817"/>
          <c:w val="0.68601568007882507"/>
          <c:h val="0.6748188192893799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'5'!$C$25</c:f>
              <c:strCache>
                <c:ptCount val="1"/>
                <c:pt idx="0">
                  <c:v>třída 10.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dLbl>
              <c:idx val="0"/>
              <c:layout>
                <c:manualLayout>
                  <c:x val="-6.4560754720306302E-3"/>
                  <c:y val="9.95024875621893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6081006293741609E-3"/>
                  <c:y val="1.3266998341625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671787064651788E-3"/>
                  <c:y val="6.6212245857327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378955205876599E-3"/>
                  <c:y val="1.3266998341625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'5'!$B$26:$B$29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'5'!$C$26:$C$29</c:f>
              <c:numCache>
                <c:formatCode>0</c:formatCode>
                <c:ptCount val="4"/>
                <c:pt idx="0">
                  <c:v>27</c:v>
                </c:pt>
                <c:pt idx="1">
                  <c:v>25</c:v>
                </c:pt>
                <c:pt idx="2">
                  <c:v>24</c:v>
                </c:pt>
                <c:pt idx="3">
                  <c:v>17</c:v>
                </c:pt>
              </c:numCache>
            </c:numRef>
          </c:val>
        </c:ser>
        <c:ser>
          <c:idx val="0"/>
          <c:order val="1"/>
          <c:tx>
            <c:strRef>
              <c:f>'5'!$D$25</c:f>
              <c:strCache>
                <c:ptCount val="1"/>
                <c:pt idx="0">
                  <c:v>třída 11.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'5'!$B$26:$B$29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'5'!$D$26:$D$29</c:f>
              <c:numCache>
                <c:formatCode>0</c:formatCode>
                <c:ptCount val="4"/>
                <c:pt idx="0">
                  <c:v>77</c:v>
                </c:pt>
                <c:pt idx="1">
                  <c:v>81</c:v>
                </c:pt>
                <c:pt idx="2">
                  <c:v>121</c:v>
                </c:pt>
                <c:pt idx="3">
                  <c:v>158</c:v>
                </c:pt>
              </c:numCache>
            </c:numRef>
          </c:val>
        </c:ser>
        <c:ser>
          <c:idx val="1"/>
          <c:order val="2"/>
          <c:tx>
            <c:strRef>
              <c:f>'5'!$E$25</c:f>
              <c:strCache>
                <c:ptCount val="1"/>
                <c:pt idx="0">
                  <c:v>třída 12.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'5'!$B$26:$B$29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'5'!$E$26:$E$29</c:f>
              <c:numCache>
                <c:formatCode>0</c:formatCode>
                <c:ptCount val="4"/>
                <c:pt idx="0">
                  <c:v>15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</c:numCache>
            </c:numRef>
          </c:val>
        </c:ser>
        <c:ser>
          <c:idx val="2"/>
          <c:order val="3"/>
          <c:tx>
            <c:strRef>
              <c:f>'5'!$F$25</c:f>
              <c:strCache>
                <c:ptCount val="1"/>
                <c:pt idx="0">
                  <c:v>vyšší než třída 12.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'5'!$B$26:$B$29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'5'!$F$26:$F$29</c:f>
              <c:numCache>
                <c:formatCode>0</c:formatCode>
                <c:ptCount val="4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9079168"/>
        <c:axId val="129077632"/>
      </c:barChart>
      <c:valAx>
        <c:axId val="1290776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29079168"/>
        <c:crosses val="autoZero"/>
        <c:crossBetween val="between"/>
      </c:valAx>
      <c:catAx>
        <c:axId val="12907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0776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37521364179896"/>
          <c:y val="0.58316684295060128"/>
          <c:w val="0.19345262103248514"/>
          <c:h val="0.2399059819015160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Platové třídy úředních osob v roce 2008 -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'5'!$B$26</c:f>
              <c:strCache>
                <c:ptCount val="1"/>
                <c:pt idx="0">
                  <c:v>2008</c:v>
                </c:pt>
              </c:strCache>
            </c:strRef>
          </c:tx>
          <c:dPt>
            <c:idx val="0"/>
            <c:bubble3D val="0"/>
            <c:spPr>
              <a:solidFill>
                <a:srgbClr val="FFFF66"/>
              </a:solidFill>
            </c:spPr>
          </c:dPt>
          <c:dPt>
            <c:idx val="1"/>
            <c:bubble3D val="0"/>
            <c:spPr>
              <a:solidFill>
                <a:srgbClr val="FFCC00"/>
              </a:solidFill>
            </c:spPr>
          </c:dPt>
          <c:dPt>
            <c:idx val="2"/>
            <c:bubble3D val="0"/>
            <c:spPr>
              <a:solidFill>
                <a:srgbClr val="FF9900"/>
              </a:solidFill>
            </c:spPr>
          </c:dPt>
          <c:dPt>
            <c:idx val="3"/>
            <c:bubble3D val="0"/>
            <c:spPr>
              <a:solidFill>
                <a:srgbClr val="CC3300"/>
              </a:solidFill>
            </c:spPr>
          </c:dPt>
          <c:dPt>
            <c:idx val="4"/>
            <c:bubble3D val="0"/>
            <c:spPr>
              <a:solidFill>
                <a:srgbClr val="CC3300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'5'!$C$25:$F$25</c:f>
              <c:strCache>
                <c:ptCount val="4"/>
                <c:pt idx="0">
                  <c:v>třída 10.</c:v>
                </c:pt>
                <c:pt idx="1">
                  <c:v>třída 11.</c:v>
                </c:pt>
                <c:pt idx="2">
                  <c:v>třída 12.</c:v>
                </c:pt>
                <c:pt idx="3">
                  <c:v>vyšší než třída 12.</c:v>
                </c:pt>
              </c:strCache>
            </c:strRef>
          </c:cat>
          <c:val>
            <c:numRef>
              <c:f>'5'!$C$26:$F$26</c:f>
              <c:numCache>
                <c:formatCode>0</c:formatCode>
                <c:ptCount val="4"/>
                <c:pt idx="0">
                  <c:v>27</c:v>
                </c:pt>
                <c:pt idx="1">
                  <c:v>77</c:v>
                </c:pt>
                <c:pt idx="2">
                  <c:v>15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28144471181609382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Platové třídy úředních osob v roce 2009 -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'5'!$B$27</c:f>
              <c:strCache>
                <c:ptCount val="1"/>
                <c:pt idx="0">
                  <c:v>2009</c:v>
                </c:pt>
              </c:strCache>
            </c:strRef>
          </c:tx>
          <c:dPt>
            <c:idx val="0"/>
            <c:bubble3D val="0"/>
            <c:spPr>
              <a:solidFill>
                <a:srgbClr val="FFFF66"/>
              </a:solidFill>
            </c:spPr>
          </c:dPt>
          <c:dPt>
            <c:idx val="1"/>
            <c:bubble3D val="0"/>
            <c:spPr>
              <a:solidFill>
                <a:srgbClr val="FFCC00"/>
              </a:solidFill>
            </c:spPr>
          </c:dPt>
          <c:dPt>
            <c:idx val="2"/>
            <c:bubble3D val="0"/>
            <c:spPr>
              <a:solidFill>
                <a:srgbClr val="FF9900"/>
              </a:solidFill>
            </c:spPr>
          </c:dPt>
          <c:dPt>
            <c:idx val="3"/>
            <c:bubble3D val="0"/>
            <c:spPr>
              <a:solidFill>
                <a:srgbClr val="CC3300"/>
              </a:solidFill>
            </c:spPr>
          </c:dPt>
          <c:dPt>
            <c:idx val="4"/>
            <c:bubble3D val="0"/>
            <c:spPr>
              <a:solidFill>
                <a:srgbClr val="CC3300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'5'!$C$25:$F$25</c:f>
              <c:strCache>
                <c:ptCount val="4"/>
                <c:pt idx="0">
                  <c:v>třída 10.</c:v>
                </c:pt>
                <c:pt idx="1">
                  <c:v>třída 11.</c:v>
                </c:pt>
                <c:pt idx="2">
                  <c:v>třída 12.</c:v>
                </c:pt>
                <c:pt idx="3">
                  <c:v>vyšší než třída 12.</c:v>
                </c:pt>
              </c:strCache>
            </c:strRef>
          </c:cat>
          <c:val>
            <c:numRef>
              <c:f>'5'!$C$27:$F$27</c:f>
              <c:numCache>
                <c:formatCode>0</c:formatCode>
                <c:ptCount val="4"/>
                <c:pt idx="0">
                  <c:v>25</c:v>
                </c:pt>
                <c:pt idx="1">
                  <c:v>81</c:v>
                </c:pt>
                <c:pt idx="2">
                  <c:v>17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19212929455671426"/>
          <c:h val="0.23198708000873791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Platové třídy úředních osob v roce 2010 -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'5'!$B$28</c:f>
              <c:strCache>
                <c:ptCount val="1"/>
                <c:pt idx="0">
                  <c:v>2010</c:v>
                </c:pt>
              </c:strCache>
            </c:strRef>
          </c:tx>
          <c:dPt>
            <c:idx val="0"/>
            <c:bubble3D val="0"/>
            <c:spPr>
              <a:solidFill>
                <a:srgbClr val="FFFF66"/>
              </a:solidFill>
            </c:spPr>
          </c:dPt>
          <c:dPt>
            <c:idx val="1"/>
            <c:bubble3D val="0"/>
            <c:spPr>
              <a:solidFill>
                <a:srgbClr val="FFCC00"/>
              </a:solidFill>
            </c:spPr>
          </c:dPt>
          <c:dPt>
            <c:idx val="2"/>
            <c:bubble3D val="0"/>
            <c:spPr>
              <a:solidFill>
                <a:srgbClr val="FF9900"/>
              </a:solidFill>
            </c:spPr>
          </c:dPt>
          <c:dPt>
            <c:idx val="3"/>
            <c:bubble3D val="0"/>
            <c:spPr>
              <a:solidFill>
                <a:srgbClr val="CC3300"/>
              </a:solidFill>
            </c:spPr>
          </c:dPt>
          <c:dPt>
            <c:idx val="4"/>
            <c:bubble3D val="0"/>
            <c:spPr>
              <a:solidFill>
                <a:srgbClr val="CC3300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'5'!$C$25:$F$25</c:f>
              <c:strCache>
                <c:ptCount val="4"/>
                <c:pt idx="0">
                  <c:v>třída 10.</c:v>
                </c:pt>
                <c:pt idx="1">
                  <c:v>třída 11.</c:v>
                </c:pt>
                <c:pt idx="2">
                  <c:v>třída 12.</c:v>
                </c:pt>
                <c:pt idx="3">
                  <c:v>vyšší než třída 12.</c:v>
                </c:pt>
              </c:strCache>
            </c:strRef>
          </c:cat>
          <c:val>
            <c:numRef>
              <c:f>'5'!$C$28:$F$28</c:f>
              <c:numCache>
                <c:formatCode>0</c:formatCode>
                <c:ptCount val="4"/>
                <c:pt idx="0">
                  <c:v>24</c:v>
                </c:pt>
                <c:pt idx="1">
                  <c:v>121</c:v>
                </c:pt>
                <c:pt idx="2">
                  <c:v>22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28144471181609382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Platové třídy úředních osob v roce 2011 -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'5'!$B$29</c:f>
              <c:strCache>
                <c:ptCount val="1"/>
                <c:pt idx="0">
                  <c:v>2011</c:v>
                </c:pt>
              </c:strCache>
            </c:strRef>
          </c:tx>
          <c:dPt>
            <c:idx val="0"/>
            <c:bubble3D val="0"/>
            <c:spPr>
              <a:solidFill>
                <a:srgbClr val="FFFF66"/>
              </a:solidFill>
            </c:spPr>
          </c:dPt>
          <c:dPt>
            <c:idx val="1"/>
            <c:bubble3D val="0"/>
            <c:spPr>
              <a:solidFill>
                <a:srgbClr val="FFCC00"/>
              </a:solidFill>
            </c:spPr>
          </c:dPt>
          <c:dPt>
            <c:idx val="2"/>
            <c:bubble3D val="0"/>
            <c:spPr>
              <a:solidFill>
                <a:srgbClr val="FF9900"/>
              </a:solidFill>
            </c:spPr>
          </c:dPt>
          <c:dPt>
            <c:idx val="3"/>
            <c:bubble3D val="0"/>
            <c:spPr>
              <a:solidFill>
                <a:srgbClr val="CC3300"/>
              </a:solidFill>
            </c:spPr>
          </c:dPt>
          <c:dPt>
            <c:idx val="4"/>
            <c:bubble3D val="0"/>
            <c:spPr>
              <a:solidFill>
                <a:srgbClr val="CC3300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'5'!$C$25:$F$25</c:f>
              <c:strCache>
                <c:ptCount val="4"/>
                <c:pt idx="0">
                  <c:v>třída 10.</c:v>
                </c:pt>
                <c:pt idx="1">
                  <c:v>třída 11.</c:v>
                </c:pt>
                <c:pt idx="2">
                  <c:v>třída 12.</c:v>
                </c:pt>
                <c:pt idx="3">
                  <c:v>vyšší než třída 12.</c:v>
                </c:pt>
              </c:strCache>
            </c:strRef>
          </c:cat>
          <c:val>
            <c:numRef>
              <c:f>'5'!$C$29:$F$29</c:f>
              <c:numCache>
                <c:formatCode>0</c:formatCode>
                <c:ptCount val="4"/>
                <c:pt idx="0">
                  <c:v>17</c:v>
                </c:pt>
                <c:pt idx="1">
                  <c:v>158</c:v>
                </c:pt>
                <c:pt idx="2">
                  <c:v>27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28144471181609382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Platové třídy úředních osob v roce 2009 -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'5'!$N$3</c:f>
              <c:strCache>
                <c:ptCount val="1"/>
                <c:pt idx="0">
                  <c:v>vyšší než třída 12.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'5'!$N$4:$N$21</c:f>
              <c:numCache>
                <c:formatCode>0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ser>
          <c:idx val="2"/>
          <c:order val="1"/>
          <c:tx>
            <c:strRef>
              <c:f>'5'!$E$3</c:f>
              <c:strCache>
                <c:ptCount val="1"/>
                <c:pt idx="0">
                  <c:v>třída 12.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'5'!$E$4:$E$21</c:f>
              <c:numCache>
                <c:formatCode>0</c:formatCode>
                <c:ptCount val="18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</c:ser>
        <c:ser>
          <c:idx val="0"/>
          <c:order val="2"/>
          <c:tx>
            <c:strRef>
              <c:f>'5'!$D$3</c:f>
              <c:strCache>
                <c:ptCount val="1"/>
                <c:pt idx="0">
                  <c:v>třída 11.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'5'!$D$4:$D$21</c:f>
              <c:numCache>
                <c:formatCode>0</c:formatCode>
                <c:ptCount val="18"/>
                <c:pt idx="0">
                  <c:v>25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2</c:v>
                </c:pt>
                <c:pt idx="8">
                  <c:v>0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9</c:v>
                </c:pt>
              </c:numCache>
            </c:numRef>
          </c:val>
        </c:ser>
        <c:ser>
          <c:idx val="1"/>
          <c:order val="3"/>
          <c:tx>
            <c:strRef>
              <c:f>'5'!$C$3</c:f>
              <c:strCache>
                <c:ptCount val="1"/>
                <c:pt idx="0">
                  <c:v>třída 10.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'5'!$C$4:$C$21</c:f>
              <c:numCache>
                <c:formatCode>0</c:formatCode>
                <c:ptCount val="18"/>
                <c:pt idx="0">
                  <c:v>2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019328"/>
        <c:axId val="132001152"/>
      </c:barChart>
      <c:valAx>
        <c:axId val="1320011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2019328"/>
        <c:crosses val="autoZero"/>
        <c:crossBetween val="between"/>
      </c:valAx>
      <c:catAx>
        <c:axId val="13201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320011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5245022150009031"/>
          <c:y val="0.53652676076659345"/>
          <c:w val="0.12548831396075491"/>
          <c:h val="0.1851097606339997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Platové třídy úředních osob v roce 2008 -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'5'!$F$3</c:f>
              <c:strCache>
                <c:ptCount val="1"/>
                <c:pt idx="0">
                  <c:v>vyšší než třída 12.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'5'!$F$4:$F$21</c:f>
              <c:numCache>
                <c:formatCode>0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2"/>
          <c:order val="1"/>
          <c:tx>
            <c:strRef>
              <c:f>'5'!$M$3</c:f>
              <c:strCache>
                <c:ptCount val="1"/>
                <c:pt idx="0">
                  <c:v>třída 12.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'5'!$J$4:$J$21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'5'!$M$4:$M$21</c:f>
              <c:numCache>
                <c:formatCode>0</c:formatCode>
                <c:ptCount val="18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</c:ser>
        <c:ser>
          <c:idx val="0"/>
          <c:order val="2"/>
          <c:tx>
            <c:strRef>
              <c:f>'5'!$L$3</c:f>
              <c:strCache>
                <c:ptCount val="1"/>
                <c:pt idx="0">
                  <c:v>třída 11.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'5'!$J$4:$J$21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'5'!$L$4:$L$21</c:f>
              <c:numCache>
                <c:formatCode>0</c:formatCode>
                <c:ptCount val="18"/>
                <c:pt idx="0">
                  <c:v>28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2</c:v>
                </c:pt>
                <c:pt idx="8">
                  <c:v>0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9</c:v>
                </c:pt>
              </c:numCache>
            </c:numRef>
          </c:val>
        </c:ser>
        <c:ser>
          <c:idx val="1"/>
          <c:order val="3"/>
          <c:tx>
            <c:strRef>
              <c:f>'5'!$K$3</c:f>
              <c:strCache>
                <c:ptCount val="1"/>
                <c:pt idx="0">
                  <c:v>třída 10.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'5'!$J$4:$J$21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'5'!$K$4:$K$21</c:f>
              <c:numCache>
                <c:formatCode>0</c:formatCode>
                <c:ptCount val="18"/>
                <c:pt idx="0">
                  <c:v>2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061824"/>
        <c:axId val="132060288"/>
      </c:barChart>
      <c:valAx>
        <c:axId val="1320602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2061824"/>
        <c:crosses val="autoZero"/>
        <c:crossBetween val="between"/>
      </c:valAx>
      <c:catAx>
        <c:axId val="13206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320602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5386115624435832"/>
          <c:y val="0.53140839967387576"/>
          <c:w val="0.12548831396075491"/>
          <c:h val="0.1851097606339997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Platové třídy úředních osob v roce 2010 -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'5'!$V$3</c:f>
              <c:strCache>
                <c:ptCount val="1"/>
                <c:pt idx="0">
                  <c:v>vyšší než třída 12.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'5'!$V$4:$V$21</c:f>
              <c:numCache>
                <c:formatCode>0</c:formatCode>
                <c:ptCount val="18"/>
                <c:pt idx="0">
                  <c:v>1</c:v>
                </c:pt>
                <c:pt idx="1">
                  <c:v>1</c:v>
                </c:pt>
                <c:pt idx="4">
                  <c:v>3</c:v>
                </c:pt>
                <c:pt idx="5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1"/>
          <c:tx>
            <c:strRef>
              <c:f>'5'!$U$3</c:f>
              <c:strCache>
                <c:ptCount val="1"/>
                <c:pt idx="0">
                  <c:v>třída 12.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'5'!$R$4:$R$21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'5'!$U$4:$U$21</c:f>
              <c:numCache>
                <c:formatCode>0</c:formatCode>
                <c:ptCount val="18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</c:ser>
        <c:ser>
          <c:idx val="0"/>
          <c:order val="2"/>
          <c:tx>
            <c:strRef>
              <c:f>'5'!$T$3</c:f>
              <c:strCache>
                <c:ptCount val="1"/>
                <c:pt idx="0">
                  <c:v>třída 11.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'5'!$R$4:$R$21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'5'!$T$4:$T$21</c:f>
              <c:numCache>
                <c:formatCode>0</c:formatCode>
                <c:ptCount val="18"/>
                <c:pt idx="0">
                  <c:v>28</c:v>
                </c:pt>
                <c:pt idx="1">
                  <c:v>10</c:v>
                </c:pt>
                <c:pt idx="2">
                  <c:v>11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9">
                  <c:v>7</c:v>
                </c:pt>
                <c:pt idx="10">
                  <c:v>13</c:v>
                </c:pt>
                <c:pt idx="11">
                  <c:v>10</c:v>
                </c:pt>
                <c:pt idx="12">
                  <c:v>10</c:v>
                </c:pt>
                <c:pt idx="13">
                  <c:v>11</c:v>
                </c:pt>
              </c:numCache>
            </c:numRef>
          </c:val>
        </c:ser>
        <c:ser>
          <c:idx val="1"/>
          <c:order val="3"/>
          <c:tx>
            <c:strRef>
              <c:f>'5'!$S$3</c:f>
              <c:strCache>
                <c:ptCount val="1"/>
                <c:pt idx="0">
                  <c:v>třída 10.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'5'!$R$4:$R$21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'5'!$S$4:$S$21</c:f>
              <c:numCache>
                <c:formatCode>0</c:formatCode>
                <c:ptCount val="18"/>
                <c:pt idx="0">
                  <c:v>2</c:v>
                </c:pt>
                <c:pt idx="1">
                  <c:v>13</c:v>
                </c:pt>
                <c:pt idx="4">
                  <c:v>2</c:v>
                </c:pt>
                <c:pt idx="5">
                  <c:v>1</c:v>
                </c:pt>
                <c:pt idx="7">
                  <c:v>3</c:v>
                </c:pt>
                <c:pt idx="10">
                  <c:v>3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972928"/>
        <c:axId val="132119168"/>
      </c:barChart>
      <c:valAx>
        <c:axId val="1321191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2972928"/>
        <c:crosses val="autoZero"/>
        <c:crossBetween val="between"/>
      </c:valAx>
      <c:catAx>
        <c:axId val="13297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321191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5245022150009031"/>
          <c:y val="0.53396758022023461"/>
          <c:w val="0.12548831396075491"/>
          <c:h val="0.1851097606339997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Platové třídy úředních osob v roce 2011 -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'5'!$AD$3</c:f>
              <c:strCache>
                <c:ptCount val="1"/>
                <c:pt idx="0">
                  <c:v>vyšší než třída 12.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'5'!$AD$4:$AD$21</c:f>
              <c:numCache>
                <c:formatCode>0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2"/>
          <c:order val="1"/>
          <c:tx>
            <c:strRef>
              <c:f>'5'!$AC$3</c:f>
              <c:strCache>
                <c:ptCount val="1"/>
                <c:pt idx="0">
                  <c:v>třída 12.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'5'!$Z$4:$Z$21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'5'!$AC$4:$AC$21</c:f>
              <c:numCache>
                <c:formatCode>0</c:formatCode>
                <c:ptCount val="18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</c:ser>
        <c:ser>
          <c:idx val="0"/>
          <c:order val="2"/>
          <c:tx>
            <c:strRef>
              <c:f>'5'!$AB$3</c:f>
              <c:strCache>
                <c:ptCount val="1"/>
                <c:pt idx="0">
                  <c:v>třída 11.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'5'!$Z$4:$Z$21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'5'!$AB$4:$AB$21</c:f>
              <c:numCache>
                <c:formatCode>0</c:formatCode>
                <c:ptCount val="18"/>
                <c:pt idx="0">
                  <c:v>28</c:v>
                </c:pt>
                <c:pt idx="1">
                  <c:v>29</c:v>
                </c:pt>
                <c:pt idx="2">
                  <c:v>11</c:v>
                </c:pt>
                <c:pt idx="3">
                  <c:v>3</c:v>
                </c:pt>
                <c:pt idx="4">
                  <c:v>5</c:v>
                </c:pt>
                <c:pt idx="5">
                  <c:v>10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7</c:v>
                </c:pt>
                <c:pt idx="10">
                  <c:v>14</c:v>
                </c:pt>
                <c:pt idx="11">
                  <c:v>10</c:v>
                </c:pt>
                <c:pt idx="12">
                  <c:v>7</c:v>
                </c:pt>
                <c:pt idx="13">
                  <c:v>12</c:v>
                </c:pt>
                <c:pt idx="14">
                  <c:v>13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</c:numCache>
            </c:numRef>
          </c:val>
        </c:ser>
        <c:ser>
          <c:idx val="1"/>
          <c:order val="3"/>
          <c:tx>
            <c:strRef>
              <c:f>'5'!$AA$3</c:f>
              <c:strCache>
                <c:ptCount val="1"/>
                <c:pt idx="0">
                  <c:v>třída 10.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'5'!$Z$4:$Z$21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'5'!$AA$4:$AA$21</c:f>
              <c:numCache>
                <c:formatCode>0</c:formatCode>
                <c:ptCount val="18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14</c:v>
                </c:pt>
                <c:pt idx="1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3052288"/>
        <c:axId val="133050752"/>
      </c:barChart>
      <c:valAx>
        <c:axId val="1330507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3052288"/>
        <c:crosses val="autoZero"/>
        <c:crossBetween val="between"/>
      </c:valAx>
      <c:catAx>
        <c:axId val="13305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330507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680648252301793"/>
          <c:y val="0.53140839967387576"/>
          <c:w val="0.12548831396075491"/>
          <c:h val="0.1851097606339997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Vzdělání úředních osob v letech 2008 až 2011 -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79832496666073E-2"/>
          <c:y val="0.22606991290267817"/>
          <c:w val="0.68601568007882507"/>
          <c:h val="0.6748188192893799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'3'!$C$25</c:f>
              <c:strCache>
                <c:ptCount val="1"/>
                <c:pt idx="0">
                  <c:v>střední s maturitou a vyšší odborné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dLbl>
              <c:idx val="0"/>
              <c:layout>
                <c:manualLayout>
                  <c:x val="-6.4560754720306302E-3"/>
                  <c:y val="9.95024875621893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6081006293741609E-3"/>
                  <c:y val="1.3266998341625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671787064651788E-3"/>
                  <c:y val="6.6212245857327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378955205876599E-3"/>
                  <c:y val="1.3266998341625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'3'!$B$26:$B$29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'3'!$C$26:$C$29</c:f>
              <c:numCache>
                <c:formatCode>0</c:formatCode>
                <c:ptCount val="4"/>
                <c:pt idx="0">
                  <c:v>44</c:v>
                </c:pt>
                <c:pt idx="1">
                  <c:v>43</c:v>
                </c:pt>
                <c:pt idx="2">
                  <c:v>54</c:v>
                </c:pt>
                <c:pt idx="3">
                  <c:v>50</c:v>
                </c:pt>
              </c:numCache>
            </c:numRef>
          </c:val>
        </c:ser>
        <c:ser>
          <c:idx val="0"/>
          <c:order val="1"/>
          <c:tx>
            <c:strRef>
              <c:f>'3'!$D$25</c:f>
              <c:strCache>
                <c:ptCount val="1"/>
                <c:pt idx="0">
                  <c:v>bakalářské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'3'!$B$26:$B$29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'3'!$D$26:$D$29</c:f>
              <c:numCache>
                <c:formatCode>0</c:formatCode>
                <c:ptCount val="4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14</c:v>
                </c:pt>
              </c:numCache>
            </c:numRef>
          </c:val>
        </c:ser>
        <c:ser>
          <c:idx val="1"/>
          <c:order val="2"/>
          <c:tx>
            <c:strRef>
              <c:f>'3'!$E$25</c:f>
              <c:strCache>
                <c:ptCount val="1"/>
                <c:pt idx="0">
                  <c:v>magisterské vč. doktorandského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'3'!$B$26:$B$29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'3'!$E$26:$E$29</c:f>
              <c:numCache>
                <c:formatCode>0</c:formatCode>
                <c:ptCount val="4"/>
                <c:pt idx="0">
                  <c:v>83</c:v>
                </c:pt>
                <c:pt idx="1">
                  <c:v>91</c:v>
                </c:pt>
                <c:pt idx="2">
                  <c:v>129</c:v>
                </c:pt>
                <c:pt idx="3">
                  <c:v>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5782656"/>
        <c:axId val="125781120"/>
      </c:barChart>
      <c:valAx>
        <c:axId val="1257811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25782656"/>
        <c:crosses val="autoZero"/>
        <c:crossBetween val="between"/>
      </c:valAx>
      <c:catAx>
        <c:axId val="12578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78112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37521364179896"/>
          <c:y val="0.58316684295060128"/>
          <c:w val="0.17901025926023073"/>
          <c:h val="0.32586646818401432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Programové vybavení SÚ v letech 2008 až 2011 - ČR</a:t>
            </a:r>
          </a:p>
          <a:p>
            <a:pPr>
              <a:defRPr/>
            </a:pPr>
            <a:r>
              <a:rPr lang="cs-CZ" sz="1300"/>
              <a:t>specializovaný program pro SÚ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64070823671312926"/>
          <c:h val="0.72686737414195679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'6'!$B$22</c:f>
              <c:strCache>
                <c:ptCount val="1"/>
                <c:pt idx="0">
                  <c:v>má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dLbl>
              <c:idx val="2"/>
              <c:layout>
                <c:manualLayout>
                  <c:x val="-1.0719533844677182E-4"/>
                  <c:y val="3.3044192314076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('6'!$B$3,'6'!$I$3,'6'!$P$3,'6'!$W$3)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('6'!$C$22,'6'!$J$22,'6'!$Q$22,'6'!$X$22)</c:f>
              <c:numCache>
                <c:formatCode>0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</c:ser>
        <c:ser>
          <c:idx val="2"/>
          <c:order val="1"/>
          <c:tx>
            <c:strRef>
              <c:f>'6'!$B$23</c:f>
              <c:strCache>
                <c:ptCount val="1"/>
                <c:pt idx="0">
                  <c:v>nemá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('6'!$B$3,'6'!$I$3,'6'!$P$3,'6'!$W$3)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('6'!$C$23,'6'!$J$23,'6'!$Q$23,'6'!$X$23)</c:f>
              <c:numCache>
                <c:formatCode>0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5618048"/>
        <c:axId val="125616512"/>
      </c:barChart>
      <c:valAx>
        <c:axId val="1256165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5618048"/>
        <c:crosses val="autoZero"/>
        <c:crossBetween val="between"/>
      </c:valAx>
      <c:catAx>
        <c:axId val="12561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61651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7896524380417709"/>
          <c:y val="0.67602355036169082"/>
          <c:w val="0.12732136805831099"/>
          <c:h val="9.6376118884157466E-2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Programové vybavení SÚ v letech 2008 až 2011 - ČR</a:t>
            </a:r>
          </a:p>
          <a:p>
            <a:pPr>
              <a:defRPr/>
            </a:pPr>
            <a:r>
              <a:rPr lang="cs-CZ" sz="1300"/>
              <a:t>právní předpisy v digitální formě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64070823671312926"/>
          <c:h val="0.72686737414195679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'6'!$B$22</c:f>
              <c:strCache>
                <c:ptCount val="1"/>
                <c:pt idx="0">
                  <c:v>má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dLbl>
              <c:idx val="2"/>
              <c:layout>
                <c:manualLayout>
                  <c:x val="-1.0719533844677182E-4"/>
                  <c:y val="3.3044192314076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('6'!$B$3,'6'!$I$3,'6'!$P$3,'6'!$W$3)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('6'!$D$22,'6'!$K$22,'6'!$R$22,'6'!$Y$22)</c:f>
              <c:numCache>
                <c:formatCode>0</c:formatCode>
                <c:ptCount val="4"/>
                <c:pt idx="0">
                  <c:v>11</c:v>
                </c:pt>
                <c:pt idx="1">
                  <c:v>11</c:v>
                </c:pt>
                <c:pt idx="2">
                  <c:v>13</c:v>
                </c:pt>
                <c:pt idx="3">
                  <c:v>14</c:v>
                </c:pt>
              </c:numCache>
            </c:numRef>
          </c:val>
        </c:ser>
        <c:ser>
          <c:idx val="2"/>
          <c:order val="1"/>
          <c:tx>
            <c:strRef>
              <c:f>'6'!$B$23</c:f>
              <c:strCache>
                <c:ptCount val="1"/>
                <c:pt idx="0">
                  <c:v>nemá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('6'!$B$3,'6'!$I$3,'6'!$P$3,'6'!$W$3)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('6'!$D$23,'6'!$K$23,'6'!$R$23,'6'!$Y$23)</c:f>
              <c:numCache>
                <c:formatCode>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835200"/>
        <c:axId val="132833664"/>
      </c:barChart>
      <c:valAx>
        <c:axId val="1328336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2835200"/>
        <c:crosses val="autoZero"/>
        <c:crossBetween val="between"/>
      </c:valAx>
      <c:catAx>
        <c:axId val="13283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83366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7135706539179427"/>
          <c:y val="0.66611029266746768"/>
          <c:w val="0.12732136805831099"/>
          <c:h val="9.6376118884157466E-2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Programové vybavení SÚ v letech 2008 až 2011 - ČR</a:t>
            </a:r>
          </a:p>
          <a:p>
            <a:pPr>
              <a:defRPr/>
            </a:pPr>
            <a:r>
              <a:rPr lang="cs-CZ" sz="1300"/>
              <a:t>technické normy v digitální formě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64070823671312926"/>
          <c:h val="0.72686737414195679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'6'!$B$22</c:f>
              <c:strCache>
                <c:ptCount val="1"/>
                <c:pt idx="0">
                  <c:v>má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dLbl>
              <c:idx val="2"/>
              <c:layout>
                <c:manualLayout>
                  <c:x val="-1.0719533844677182E-4"/>
                  <c:y val="3.3044192314076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('6'!$B$3,'6'!$I$3,'6'!$P$3,'6'!$W$3)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('6'!$E$22,'6'!$L$22,'6'!$S$22,'6'!$Z$22)</c:f>
              <c:numCache>
                <c:formatCode>0</c:formatCode>
                <c:ptCount val="4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</c:numCache>
            </c:numRef>
          </c:val>
        </c:ser>
        <c:ser>
          <c:idx val="2"/>
          <c:order val="1"/>
          <c:tx>
            <c:strRef>
              <c:f>'6'!$B$23</c:f>
              <c:strCache>
                <c:ptCount val="1"/>
                <c:pt idx="0">
                  <c:v>nemá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('6'!$B$3,'6'!$I$3,'6'!$P$3,'6'!$W$3)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('6'!$E$23,'6'!$L$23,'6'!$S$23,'6'!$Z$23)</c:f>
              <c:numCache>
                <c:formatCode>0</c:formatCode>
                <c:ptCount val="4"/>
                <c:pt idx="0">
                  <c:v>10</c:v>
                </c:pt>
                <c:pt idx="1">
                  <c:v>9</c:v>
                </c:pt>
                <c:pt idx="2">
                  <c:v>6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933120"/>
        <c:axId val="132931584"/>
      </c:barChart>
      <c:valAx>
        <c:axId val="1329315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2933120"/>
        <c:crosses val="autoZero"/>
        <c:crossBetween val="between"/>
      </c:valAx>
      <c:catAx>
        <c:axId val="13293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9315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7389312486258854"/>
          <c:y val="0.68593680805591395"/>
          <c:w val="0.12732136805831099"/>
          <c:h val="9.6376118884157466E-2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Programové vybavení SÚ v letech 2008 až 2011 - ČR</a:t>
            </a:r>
          </a:p>
          <a:p>
            <a:pPr>
              <a:defRPr/>
            </a:pPr>
            <a:r>
              <a:rPr lang="cs-CZ" sz="1300"/>
              <a:t>bezplatný přístup k údajům v KN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64070823671312926"/>
          <c:h val="0.72686737414195679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'6'!$B$22</c:f>
              <c:strCache>
                <c:ptCount val="1"/>
                <c:pt idx="0">
                  <c:v>má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dLbl>
              <c:idx val="2"/>
              <c:layout>
                <c:manualLayout>
                  <c:x val="-1.0719533844677182E-4"/>
                  <c:y val="3.3044192314076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('6'!$B$3,'6'!$I$3,'6'!$P$3,'6'!$W$3)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('6'!$F$22,'6'!$M$22,'6'!$T$22,'6'!$AA$22)</c:f>
              <c:numCache>
                <c:formatCode>0</c:formatCode>
                <c:ptCount val="4"/>
                <c:pt idx="0">
                  <c:v>9</c:v>
                </c:pt>
                <c:pt idx="1">
                  <c:v>10</c:v>
                </c:pt>
                <c:pt idx="2">
                  <c:v>12</c:v>
                </c:pt>
                <c:pt idx="3">
                  <c:v>13</c:v>
                </c:pt>
              </c:numCache>
            </c:numRef>
          </c:val>
        </c:ser>
        <c:ser>
          <c:idx val="2"/>
          <c:order val="1"/>
          <c:tx>
            <c:strRef>
              <c:f>'6'!$B$23</c:f>
              <c:strCache>
                <c:ptCount val="1"/>
                <c:pt idx="0">
                  <c:v>nemá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('6'!$B$3,'6'!$I$3,'6'!$P$3,'6'!$W$3)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('6'!$F$23,'6'!$M$23,'6'!$T$23,'6'!$AA$23)</c:f>
              <c:numCache>
                <c:formatCode>0</c:formatCode>
                <c:ptCount val="4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3117056"/>
        <c:axId val="132967808"/>
      </c:barChart>
      <c:valAx>
        <c:axId val="1329678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3117056"/>
        <c:crosses val="autoZero"/>
        <c:crossBetween val="between"/>
      </c:valAx>
      <c:catAx>
        <c:axId val="13311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9678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7389312486258854"/>
          <c:y val="0.68593680805591395"/>
          <c:w val="0.12732136805831099"/>
          <c:h val="9.6376118884157466E-2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Vzdělání úředních osob v roce 2008 -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'3'!$B$26</c:f>
              <c:strCache>
                <c:ptCount val="1"/>
                <c:pt idx="0">
                  <c:v>2008</c:v>
                </c:pt>
              </c:strCache>
            </c:strRef>
          </c:tx>
          <c:dPt>
            <c:idx val="0"/>
            <c:bubble3D val="0"/>
            <c:spPr>
              <a:solidFill>
                <a:srgbClr val="CC3300"/>
              </a:solidFill>
            </c:spPr>
          </c:dPt>
          <c:dPt>
            <c:idx val="1"/>
            <c:bubble3D val="0"/>
            <c:spPr>
              <a:solidFill>
                <a:srgbClr val="FF9900"/>
              </a:solidFill>
            </c:spPr>
          </c:dPt>
          <c:dPt>
            <c:idx val="2"/>
            <c:bubble3D val="0"/>
            <c:spPr>
              <a:solidFill>
                <a:srgbClr val="FFCC00"/>
              </a:solidFill>
            </c:spPr>
          </c:dPt>
          <c:dPt>
            <c:idx val="3"/>
            <c:bubble3D val="0"/>
            <c:spPr>
              <a:solidFill>
                <a:srgbClr val="FFFF66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'3'!$C$25:$E$25</c:f>
              <c:strCache>
                <c:ptCount val="3"/>
                <c:pt idx="0">
                  <c:v>střední s maturitou a vyšší odborné</c:v>
                </c:pt>
                <c:pt idx="1">
                  <c:v>bakalářské</c:v>
                </c:pt>
                <c:pt idx="2">
                  <c:v>magisterské vč. doktorandského</c:v>
                </c:pt>
              </c:strCache>
            </c:strRef>
          </c:cat>
          <c:val>
            <c:numRef>
              <c:f>'3'!$C$26:$E$26</c:f>
              <c:numCache>
                <c:formatCode>0</c:formatCode>
                <c:ptCount val="3"/>
                <c:pt idx="0">
                  <c:v>44</c:v>
                </c:pt>
                <c:pt idx="1">
                  <c:v>4</c:v>
                </c:pt>
                <c:pt idx="2">
                  <c:v>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28144471181609382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Vzdělání úředních osob v roce 2009 -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'3'!$B$27</c:f>
              <c:strCache>
                <c:ptCount val="1"/>
                <c:pt idx="0">
                  <c:v>2009</c:v>
                </c:pt>
              </c:strCache>
            </c:strRef>
          </c:tx>
          <c:dPt>
            <c:idx val="0"/>
            <c:bubble3D val="0"/>
            <c:spPr>
              <a:solidFill>
                <a:srgbClr val="CC3300"/>
              </a:solidFill>
            </c:spPr>
          </c:dPt>
          <c:dPt>
            <c:idx val="1"/>
            <c:bubble3D val="0"/>
            <c:spPr>
              <a:solidFill>
                <a:srgbClr val="FF9900"/>
              </a:solidFill>
            </c:spPr>
          </c:dPt>
          <c:dPt>
            <c:idx val="2"/>
            <c:bubble3D val="0"/>
            <c:spPr>
              <a:solidFill>
                <a:srgbClr val="FFCC00"/>
              </a:solidFill>
            </c:spPr>
          </c:dPt>
          <c:dPt>
            <c:idx val="3"/>
            <c:bubble3D val="0"/>
            <c:spPr>
              <a:solidFill>
                <a:srgbClr val="FFFF66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'3'!$C$25:$E$25</c:f>
              <c:strCache>
                <c:ptCount val="3"/>
                <c:pt idx="0">
                  <c:v>střední s maturitou a vyšší odborné</c:v>
                </c:pt>
                <c:pt idx="1">
                  <c:v>bakalářské</c:v>
                </c:pt>
                <c:pt idx="2">
                  <c:v>magisterské vč. doktorandského</c:v>
                </c:pt>
              </c:strCache>
            </c:strRef>
          </c:cat>
          <c:val>
            <c:numRef>
              <c:f>'3'!$C$27:$E$27</c:f>
              <c:numCache>
                <c:formatCode>0</c:formatCode>
                <c:ptCount val="3"/>
                <c:pt idx="0">
                  <c:v>43</c:v>
                </c:pt>
                <c:pt idx="1">
                  <c:v>4</c:v>
                </c:pt>
                <c:pt idx="2">
                  <c:v>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28144478010379709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Vzdělání úředních osob v roce 2010 -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'3'!$B$28</c:f>
              <c:strCache>
                <c:ptCount val="1"/>
                <c:pt idx="0">
                  <c:v>2010</c:v>
                </c:pt>
              </c:strCache>
            </c:strRef>
          </c:tx>
          <c:dPt>
            <c:idx val="0"/>
            <c:bubble3D val="0"/>
            <c:spPr>
              <a:solidFill>
                <a:srgbClr val="CC3300"/>
              </a:solidFill>
            </c:spPr>
          </c:dPt>
          <c:dPt>
            <c:idx val="1"/>
            <c:bubble3D val="0"/>
            <c:spPr>
              <a:solidFill>
                <a:srgbClr val="FF9900"/>
              </a:solidFill>
            </c:spPr>
          </c:dPt>
          <c:dPt>
            <c:idx val="2"/>
            <c:bubble3D val="0"/>
            <c:spPr>
              <a:solidFill>
                <a:srgbClr val="FFCC00"/>
              </a:solidFill>
            </c:spPr>
          </c:dPt>
          <c:dPt>
            <c:idx val="3"/>
            <c:bubble3D val="0"/>
            <c:spPr>
              <a:solidFill>
                <a:srgbClr val="FFFF66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'3'!$C$25:$E$25</c:f>
              <c:strCache>
                <c:ptCount val="3"/>
                <c:pt idx="0">
                  <c:v>střední s maturitou a vyšší odborné</c:v>
                </c:pt>
                <c:pt idx="1">
                  <c:v>bakalářské</c:v>
                </c:pt>
                <c:pt idx="2">
                  <c:v>magisterské vč. doktorandského</c:v>
                </c:pt>
              </c:strCache>
            </c:strRef>
          </c:cat>
          <c:val>
            <c:numRef>
              <c:f>'3'!$C$28:$E$28</c:f>
              <c:numCache>
                <c:formatCode>0</c:formatCode>
                <c:ptCount val="3"/>
                <c:pt idx="0">
                  <c:v>54</c:v>
                </c:pt>
                <c:pt idx="1">
                  <c:v>8</c:v>
                </c:pt>
                <c:pt idx="2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28144471181609382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Vzdělání úředních osob v roce 2011 -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'3'!$B$29</c:f>
              <c:strCache>
                <c:ptCount val="1"/>
                <c:pt idx="0">
                  <c:v>2011</c:v>
                </c:pt>
              </c:strCache>
            </c:strRef>
          </c:tx>
          <c:dPt>
            <c:idx val="0"/>
            <c:bubble3D val="0"/>
            <c:spPr>
              <a:solidFill>
                <a:srgbClr val="CC3300"/>
              </a:solidFill>
            </c:spPr>
          </c:dPt>
          <c:dPt>
            <c:idx val="1"/>
            <c:bubble3D val="0"/>
            <c:spPr>
              <a:solidFill>
                <a:srgbClr val="FF9900"/>
              </a:solidFill>
            </c:spPr>
          </c:dPt>
          <c:dPt>
            <c:idx val="2"/>
            <c:bubble3D val="0"/>
            <c:spPr>
              <a:solidFill>
                <a:srgbClr val="FFCC00"/>
              </a:solidFill>
            </c:spPr>
          </c:dPt>
          <c:dPt>
            <c:idx val="3"/>
            <c:bubble3D val="0"/>
            <c:spPr>
              <a:solidFill>
                <a:srgbClr val="FFFF66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'3'!$C$25:$E$25</c:f>
              <c:strCache>
                <c:ptCount val="3"/>
                <c:pt idx="0">
                  <c:v>střední s maturitou a vyšší odborné</c:v>
                </c:pt>
                <c:pt idx="1">
                  <c:v>bakalářské</c:v>
                </c:pt>
                <c:pt idx="2">
                  <c:v>magisterské vč. doktorandského</c:v>
                </c:pt>
              </c:strCache>
            </c:strRef>
          </c:cat>
          <c:val>
            <c:numRef>
              <c:f>'3'!$C$29:$E$29</c:f>
              <c:numCache>
                <c:formatCode>0</c:formatCode>
                <c:ptCount val="3"/>
                <c:pt idx="0">
                  <c:v>50</c:v>
                </c:pt>
                <c:pt idx="1">
                  <c:v>14</c:v>
                </c:pt>
                <c:pt idx="2">
                  <c:v>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28144471181609382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Vzdělání úředních osob v roce 2008 -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'3'!$E$3</c:f>
              <c:strCache>
                <c:ptCount val="1"/>
                <c:pt idx="0">
                  <c:v>2008 - magisterské vč. doktorandského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'3'!$E$4:$E$21</c:f>
              <c:numCache>
                <c:formatCode>0</c:formatCode>
                <c:ptCount val="18"/>
                <c:pt idx="0">
                  <c:v>29</c:v>
                </c:pt>
                <c:pt idx="1">
                  <c:v>11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9">
                  <c:v>7</c:v>
                </c:pt>
                <c:pt idx="12">
                  <c:v>9</c:v>
                </c:pt>
                <c:pt idx="13">
                  <c:v>10</c:v>
                </c:pt>
              </c:numCache>
            </c:numRef>
          </c:val>
        </c:ser>
        <c:ser>
          <c:idx val="0"/>
          <c:order val="1"/>
          <c:tx>
            <c:strRef>
              <c:f>'3'!$D$3</c:f>
              <c:strCache>
                <c:ptCount val="1"/>
                <c:pt idx="0">
                  <c:v>2008 - bakalářské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'3'!$D$4:$D$21</c:f>
              <c:numCache>
                <c:formatCode>0</c:formatCode>
                <c:ptCount val="18"/>
                <c:pt idx="0">
                  <c:v>2</c:v>
                </c:pt>
                <c:pt idx="4">
                  <c:v>2</c:v>
                </c:pt>
                <c:pt idx="5">
                  <c:v>0</c:v>
                </c:pt>
                <c:pt idx="7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2"/>
          <c:tx>
            <c:strRef>
              <c:f>'3'!$C$3</c:f>
              <c:strCache>
                <c:ptCount val="1"/>
                <c:pt idx="0">
                  <c:v>2008 - střední s maturitou a vyšší odborné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'3'!$C$4:$C$21</c:f>
              <c:numCache>
                <c:formatCode>0</c:formatCode>
                <c:ptCount val="18"/>
                <c:pt idx="0">
                  <c:v>4</c:v>
                </c:pt>
                <c:pt idx="1">
                  <c:v>19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9">
                  <c:v>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637568"/>
        <c:axId val="128636032"/>
      </c:barChart>
      <c:valAx>
        <c:axId val="1286360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8637568"/>
        <c:crosses val="autoZero"/>
        <c:crossBetween val="between"/>
      </c:valAx>
      <c:catAx>
        <c:axId val="12863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286360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3128620033606915"/>
          <c:y val="0.59538791333284702"/>
          <c:w val="0.1673693802827661"/>
          <c:h val="0.21239908868991317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Vzdělání úředních osob v roce 2009 -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'3'!$M$3</c:f>
              <c:strCache>
                <c:ptCount val="1"/>
                <c:pt idx="0">
                  <c:v>2009 - magisterské vč. doktorandského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'3'!$J$4:$J$21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'3'!$M$4:$M$21</c:f>
              <c:numCache>
                <c:formatCode>0</c:formatCode>
                <c:ptCount val="18"/>
                <c:pt idx="0">
                  <c:v>32</c:v>
                </c:pt>
                <c:pt idx="1">
                  <c:v>11</c:v>
                </c:pt>
                <c:pt idx="4">
                  <c:v>8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  <c:pt idx="9">
                  <c:v>7</c:v>
                </c:pt>
                <c:pt idx="12">
                  <c:v>9</c:v>
                </c:pt>
                <c:pt idx="13">
                  <c:v>11</c:v>
                </c:pt>
              </c:numCache>
            </c:numRef>
          </c:val>
        </c:ser>
        <c:ser>
          <c:idx val="0"/>
          <c:order val="1"/>
          <c:tx>
            <c:strRef>
              <c:f>'3'!$L$3</c:f>
              <c:strCache>
                <c:ptCount val="1"/>
                <c:pt idx="0">
                  <c:v>2009 - bakalářské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'3'!$J$4:$J$21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'3'!$L$4:$L$21</c:f>
              <c:numCache>
                <c:formatCode>0</c:formatCode>
                <c:ptCount val="18"/>
                <c:pt idx="0">
                  <c:v>2</c:v>
                </c:pt>
                <c:pt idx="4">
                  <c:v>2</c:v>
                </c:pt>
                <c:pt idx="5">
                  <c:v>0</c:v>
                </c:pt>
                <c:pt idx="7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2"/>
          <c:tx>
            <c:strRef>
              <c:f>'3'!$K$3</c:f>
              <c:strCache>
                <c:ptCount val="1"/>
                <c:pt idx="0">
                  <c:v>2009 - střední s maturitou a vyšší odborné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'3'!$J$4:$J$21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'3'!$K$4:$K$21</c:f>
              <c:numCache>
                <c:formatCode>0</c:formatCode>
                <c:ptCount val="18"/>
                <c:pt idx="0">
                  <c:v>4</c:v>
                </c:pt>
                <c:pt idx="1">
                  <c:v>19</c:v>
                </c:pt>
                <c:pt idx="4">
                  <c:v>2</c:v>
                </c:pt>
                <c:pt idx="5">
                  <c:v>7</c:v>
                </c:pt>
                <c:pt idx="6">
                  <c:v>2</c:v>
                </c:pt>
                <c:pt idx="7">
                  <c:v>3</c:v>
                </c:pt>
                <c:pt idx="9">
                  <c:v>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289216"/>
        <c:axId val="129287680"/>
      </c:barChart>
      <c:valAx>
        <c:axId val="1292876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9289216"/>
        <c:crosses val="autoZero"/>
        <c:crossBetween val="between"/>
      </c:valAx>
      <c:catAx>
        <c:axId val="12928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292876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3128620033606915"/>
          <c:y val="0.59538791333284702"/>
          <c:w val="0.1673693802827661"/>
          <c:h val="0.21239908868991317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4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31</xdr:row>
      <xdr:rowOff>9525</xdr:rowOff>
    </xdr:from>
    <xdr:to>
      <xdr:col>8</xdr:col>
      <xdr:colOff>9525</xdr:colOff>
      <xdr:row>51</xdr:row>
      <xdr:rowOff>28575</xdr:rowOff>
    </xdr:to>
    <xdr:graphicFrame macro="">
      <xdr:nvGraphicFramePr>
        <xdr:cNvPr id="11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552450</xdr:colOff>
      <xdr:row>25</xdr:row>
      <xdr:rowOff>19050</xdr:rowOff>
    </xdr:from>
    <xdr:to>
      <xdr:col>21</xdr:col>
      <xdr:colOff>676275</xdr:colOff>
      <xdr:row>51</xdr:row>
      <xdr:rowOff>28576</xdr:rowOff>
    </xdr:to>
    <xdr:graphicFrame macro="">
      <xdr:nvGraphicFramePr>
        <xdr:cNvPr id="17" name="Graf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31</xdr:row>
      <xdr:rowOff>9525</xdr:rowOff>
    </xdr:from>
    <xdr:to>
      <xdr:col>8</xdr:col>
      <xdr:colOff>47625</xdr:colOff>
      <xdr:row>51</xdr:row>
      <xdr:rowOff>28575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8</xdr:col>
      <xdr:colOff>49741</xdr:colOff>
      <xdr:row>73</xdr:row>
      <xdr:rowOff>149755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7144</xdr:colOff>
      <xdr:row>53</xdr:row>
      <xdr:rowOff>9525</xdr:rowOff>
    </xdr:from>
    <xdr:to>
      <xdr:col>16</xdr:col>
      <xdr:colOff>54503</xdr:colOff>
      <xdr:row>73</xdr:row>
      <xdr:rowOff>159280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53</xdr:row>
      <xdr:rowOff>11906</xdr:rowOff>
    </xdr:from>
    <xdr:to>
      <xdr:col>24</xdr:col>
      <xdr:colOff>37835</xdr:colOff>
      <xdr:row>73</xdr:row>
      <xdr:rowOff>161661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0</xdr:colOff>
      <xdr:row>53</xdr:row>
      <xdr:rowOff>11907</xdr:rowOff>
    </xdr:from>
    <xdr:to>
      <xdr:col>32</xdr:col>
      <xdr:colOff>25928</xdr:colOff>
      <xdr:row>73</xdr:row>
      <xdr:rowOff>161662</xdr:rowOff>
    </xdr:to>
    <xdr:graphicFrame macro="">
      <xdr:nvGraphicFramePr>
        <xdr:cNvPr id="10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25</xdr:row>
      <xdr:rowOff>0</xdr:rowOff>
    </xdr:from>
    <xdr:to>
      <xdr:col>19</xdr:col>
      <xdr:colOff>333375</xdr:colOff>
      <xdr:row>51</xdr:row>
      <xdr:rowOff>9526</xdr:rowOff>
    </xdr:to>
    <xdr:graphicFrame macro="">
      <xdr:nvGraphicFramePr>
        <xdr:cNvPr id="1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0</xdr:colOff>
      <xdr:row>25</xdr:row>
      <xdr:rowOff>0</xdr:rowOff>
    </xdr:from>
    <xdr:to>
      <xdr:col>32</xdr:col>
      <xdr:colOff>257175</xdr:colOff>
      <xdr:row>51</xdr:row>
      <xdr:rowOff>9526</xdr:rowOff>
    </xdr:to>
    <xdr:graphicFrame macro="">
      <xdr:nvGraphicFramePr>
        <xdr:cNvPr id="13" name="Graf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33</xdr:col>
      <xdr:colOff>0</xdr:colOff>
      <xdr:row>25</xdr:row>
      <xdr:rowOff>0</xdr:rowOff>
    </xdr:from>
    <xdr:to>
      <xdr:col>47</xdr:col>
      <xdr:colOff>466725</xdr:colOff>
      <xdr:row>51</xdr:row>
      <xdr:rowOff>9526</xdr:rowOff>
    </xdr:to>
    <xdr:graphicFrame macro="">
      <xdr:nvGraphicFramePr>
        <xdr:cNvPr id="14" name="Graf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49</xdr:col>
      <xdr:colOff>0</xdr:colOff>
      <xdr:row>25</xdr:row>
      <xdr:rowOff>0</xdr:rowOff>
    </xdr:from>
    <xdr:to>
      <xdr:col>63</xdr:col>
      <xdr:colOff>466725</xdr:colOff>
      <xdr:row>51</xdr:row>
      <xdr:rowOff>9526</xdr:rowOff>
    </xdr:to>
    <xdr:graphicFrame macro="">
      <xdr:nvGraphicFramePr>
        <xdr:cNvPr id="15" name="Graf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31</xdr:row>
      <xdr:rowOff>9525</xdr:rowOff>
    </xdr:from>
    <xdr:to>
      <xdr:col>8</xdr:col>
      <xdr:colOff>28575</xdr:colOff>
      <xdr:row>51</xdr:row>
      <xdr:rowOff>28575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8</xdr:col>
      <xdr:colOff>49741</xdr:colOff>
      <xdr:row>73</xdr:row>
      <xdr:rowOff>149755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</xdr:colOff>
      <xdr:row>53</xdr:row>
      <xdr:rowOff>9525</xdr:rowOff>
    </xdr:from>
    <xdr:to>
      <xdr:col>16</xdr:col>
      <xdr:colOff>59266</xdr:colOff>
      <xdr:row>73</xdr:row>
      <xdr:rowOff>159280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19050</xdr:colOff>
      <xdr:row>53</xdr:row>
      <xdr:rowOff>19050</xdr:rowOff>
    </xdr:from>
    <xdr:to>
      <xdr:col>24</xdr:col>
      <xdr:colOff>59266</xdr:colOff>
      <xdr:row>73</xdr:row>
      <xdr:rowOff>168805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19050</xdr:colOff>
      <xdr:row>53</xdr:row>
      <xdr:rowOff>19050</xdr:rowOff>
    </xdr:from>
    <xdr:to>
      <xdr:col>32</xdr:col>
      <xdr:colOff>49741</xdr:colOff>
      <xdr:row>73</xdr:row>
      <xdr:rowOff>168805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590550</xdr:colOff>
      <xdr:row>25</xdr:row>
      <xdr:rowOff>0</xdr:rowOff>
    </xdr:from>
    <xdr:to>
      <xdr:col>19</xdr:col>
      <xdr:colOff>314325</xdr:colOff>
      <xdr:row>51</xdr:row>
      <xdr:rowOff>9526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0</xdr:colOff>
      <xdr:row>25</xdr:row>
      <xdr:rowOff>0</xdr:rowOff>
    </xdr:from>
    <xdr:to>
      <xdr:col>32</xdr:col>
      <xdr:colOff>257175</xdr:colOff>
      <xdr:row>51</xdr:row>
      <xdr:rowOff>9526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0</xdr:colOff>
      <xdr:row>25</xdr:row>
      <xdr:rowOff>0</xdr:rowOff>
    </xdr:from>
    <xdr:to>
      <xdr:col>48</xdr:col>
      <xdr:colOff>466725</xdr:colOff>
      <xdr:row>51</xdr:row>
      <xdr:rowOff>9526</xdr:rowOff>
    </xdr:to>
    <xdr:graphicFrame macro="">
      <xdr:nvGraphicFramePr>
        <xdr:cNvPr id="10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50</xdr:col>
      <xdr:colOff>0</xdr:colOff>
      <xdr:row>25</xdr:row>
      <xdr:rowOff>0</xdr:rowOff>
    </xdr:from>
    <xdr:to>
      <xdr:col>64</xdr:col>
      <xdr:colOff>466725</xdr:colOff>
      <xdr:row>51</xdr:row>
      <xdr:rowOff>9526</xdr:rowOff>
    </xdr:to>
    <xdr:graphicFrame macro="">
      <xdr:nvGraphicFramePr>
        <xdr:cNvPr id="11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31</xdr:row>
      <xdr:rowOff>9525</xdr:rowOff>
    </xdr:from>
    <xdr:to>
      <xdr:col>8</xdr:col>
      <xdr:colOff>28575</xdr:colOff>
      <xdr:row>51</xdr:row>
      <xdr:rowOff>28575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8</xdr:col>
      <xdr:colOff>49741</xdr:colOff>
      <xdr:row>73</xdr:row>
      <xdr:rowOff>149755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</xdr:colOff>
      <xdr:row>53</xdr:row>
      <xdr:rowOff>9525</xdr:rowOff>
    </xdr:from>
    <xdr:to>
      <xdr:col>16</xdr:col>
      <xdr:colOff>59266</xdr:colOff>
      <xdr:row>73</xdr:row>
      <xdr:rowOff>159280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19050</xdr:colOff>
      <xdr:row>53</xdr:row>
      <xdr:rowOff>19050</xdr:rowOff>
    </xdr:from>
    <xdr:to>
      <xdr:col>24</xdr:col>
      <xdr:colOff>59266</xdr:colOff>
      <xdr:row>73</xdr:row>
      <xdr:rowOff>168805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19050</xdr:colOff>
      <xdr:row>53</xdr:row>
      <xdr:rowOff>19050</xdr:rowOff>
    </xdr:from>
    <xdr:to>
      <xdr:col>32</xdr:col>
      <xdr:colOff>49741</xdr:colOff>
      <xdr:row>73</xdr:row>
      <xdr:rowOff>168805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476250</xdr:colOff>
      <xdr:row>25</xdr:row>
      <xdr:rowOff>9525</xdr:rowOff>
    </xdr:from>
    <xdr:to>
      <xdr:col>33</xdr:col>
      <xdr:colOff>123825</xdr:colOff>
      <xdr:row>51</xdr:row>
      <xdr:rowOff>19051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885825</xdr:colOff>
      <xdr:row>24</xdr:row>
      <xdr:rowOff>295275</xdr:rowOff>
    </xdr:from>
    <xdr:to>
      <xdr:col>20</xdr:col>
      <xdr:colOff>571500</xdr:colOff>
      <xdr:row>51</xdr:row>
      <xdr:rowOff>1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0</xdr:colOff>
      <xdr:row>25</xdr:row>
      <xdr:rowOff>0</xdr:rowOff>
    </xdr:from>
    <xdr:to>
      <xdr:col>48</xdr:col>
      <xdr:colOff>466725</xdr:colOff>
      <xdr:row>51</xdr:row>
      <xdr:rowOff>9526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50</xdr:col>
      <xdr:colOff>0</xdr:colOff>
      <xdr:row>25</xdr:row>
      <xdr:rowOff>0</xdr:rowOff>
    </xdr:from>
    <xdr:to>
      <xdr:col>64</xdr:col>
      <xdr:colOff>466725</xdr:colOff>
      <xdr:row>51</xdr:row>
      <xdr:rowOff>9526</xdr:rowOff>
    </xdr:to>
    <xdr:graphicFrame macro="">
      <xdr:nvGraphicFramePr>
        <xdr:cNvPr id="10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26194</xdr:colOff>
      <xdr:row>45</xdr:row>
      <xdr:rowOff>33338</xdr:rowOff>
    </xdr:to>
    <xdr:graphicFrame macro="">
      <xdr:nvGraphicFramePr>
        <xdr:cNvPr id="15" name="Graf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25</xdr:row>
      <xdr:rowOff>0</xdr:rowOff>
    </xdr:from>
    <xdr:to>
      <xdr:col>14</xdr:col>
      <xdr:colOff>26194</xdr:colOff>
      <xdr:row>45</xdr:row>
      <xdr:rowOff>33338</xdr:rowOff>
    </xdr:to>
    <xdr:graphicFrame macro="">
      <xdr:nvGraphicFramePr>
        <xdr:cNvPr id="16" name="Graf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21</xdr:col>
      <xdr:colOff>26194</xdr:colOff>
      <xdr:row>45</xdr:row>
      <xdr:rowOff>33338</xdr:rowOff>
    </xdr:to>
    <xdr:graphicFrame macro="">
      <xdr:nvGraphicFramePr>
        <xdr:cNvPr id="17" name="Graf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600075</xdr:colOff>
      <xdr:row>25</xdr:row>
      <xdr:rowOff>0</xdr:rowOff>
    </xdr:from>
    <xdr:to>
      <xdr:col>28</xdr:col>
      <xdr:colOff>16669</xdr:colOff>
      <xdr:row>45</xdr:row>
      <xdr:rowOff>33338</xdr:rowOff>
    </xdr:to>
    <xdr:graphicFrame macro="">
      <xdr:nvGraphicFramePr>
        <xdr:cNvPr id="18" name="Graf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0.77669</cdr:x>
      <cdr:y>0.55143</cdr:y>
    </cdr:from>
    <cdr:to>
      <cdr:x>0.98867</cdr:x>
      <cdr:y>0.67286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4571962" y="2119325"/>
          <a:ext cx="1247814" cy="4666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72000" tIns="36000" rIns="72000" bIns="36000" rtlCol="0"/>
        <a:lstStyle xmlns:a="http://schemas.openxmlformats.org/drawingml/2006/main"/>
        <a:p xmlns:a="http://schemas.openxmlformats.org/drawingml/2006/main">
          <a:r>
            <a:rPr lang="cs-CZ" sz="1100"/>
            <a:t>Specializovaný program pro SÚ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0.77669</cdr:x>
      <cdr:y>0.50805</cdr:y>
    </cdr:from>
    <cdr:to>
      <cdr:x>0.98867</cdr:x>
      <cdr:y>0.67286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3889484" y="1952625"/>
          <a:ext cx="1061547" cy="633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72000" tIns="36000" rIns="72000" bIns="36000" rtlCol="0"/>
        <a:lstStyle xmlns:a="http://schemas.openxmlformats.org/drawingml/2006/main"/>
        <a:p xmlns:a="http://schemas.openxmlformats.org/drawingml/2006/main">
          <a:r>
            <a:rPr lang="cs-CZ" sz="1100"/>
            <a:t>Právní předpisy v digitální formě  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0.77669</cdr:x>
      <cdr:y>0.50805</cdr:y>
    </cdr:from>
    <cdr:to>
      <cdr:x>0.98867</cdr:x>
      <cdr:y>0.67286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3889484" y="1952625"/>
          <a:ext cx="1061547" cy="633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72000" tIns="36000" rIns="72000" bIns="36000" rtlCol="0"/>
        <a:lstStyle xmlns:a="http://schemas.openxmlformats.org/drawingml/2006/main"/>
        <a:p xmlns:a="http://schemas.openxmlformats.org/drawingml/2006/main">
          <a:r>
            <a:rPr lang="cs-CZ" sz="1100"/>
            <a:t>technické normy v digitální formě 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0.77669</cdr:x>
      <cdr:y>0.50805</cdr:y>
    </cdr:from>
    <cdr:to>
      <cdr:x>0.98867</cdr:x>
      <cdr:y>0.67286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3889484" y="1952625"/>
          <a:ext cx="1061547" cy="633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72000" tIns="36000" rIns="72000" bIns="36000" rtlCol="0"/>
        <a:lstStyle xmlns:a="http://schemas.openxmlformats.org/drawingml/2006/main"/>
        <a:p xmlns:a="http://schemas.openxmlformats.org/drawingml/2006/main">
          <a:r>
            <a:rPr lang="cs-CZ" sz="1100"/>
            <a:t>Bezplatný přístup k údajům v KN</a:t>
          </a: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1"/>
  <sheetViews>
    <sheetView tabSelected="1" workbookViewId="0">
      <selection sqref="A1:A2"/>
    </sheetView>
  </sheetViews>
  <sheetFormatPr defaultColWidth="32.85546875" defaultRowHeight="12.75" x14ac:dyDescent="0.25"/>
  <cols>
    <col min="1" max="1" width="7.140625" style="87" bestFit="1" customWidth="1"/>
    <col min="2" max="2" width="32.28515625" style="87" bestFit="1" customWidth="1"/>
    <col min="3" max="3" width="21.28515625" style="87" bestFit="1" customWidth="1"/>
    <col min="4" max="4" width="12.140625" style="87" customWidth="1"/>
    <col min="5" max="5" width="16.85546875" style="87" bestFit="1" customWidth="1"/>
    <col min="6" max="6" width="6.7109375" style="87" bestFit="1" customWidth="1"/>
    <col min="7" max="7" width="8.85546875" style="87" bestFit="1" customWidth="1"/>
    <col min="8" max="8" width="28.42578125" style="87" bestFit="1" customWidth="1"/>
    <col min="9" max="9" width="32.5703125" style="87" customWidth="1"/>
    <col min="10" max="10" width="23.28515625" style="87" bestFit="1" customWidth="1"/>
    <col min="11" max="11" width="17.42578125" style="87" bestFit="1" customWidth="1"/>
    <col min="12" max="12" width="33.140625" style="87" customWidth="1"/>
    <col min="13" max="13" width="19.85546875" style="87" bestFit="1" customWidth="1"/>
    <col min="14" max="14" width="14.5703125" style="87" customWidth="1"/>
    <col min="15" max="15" width="32.28515625" style="87" bestFit="1" customWidth="1"/>
    <col min="16" max="16" width="11.42578125" style="87" bestFit="1" customWidth="1"/>
    <col min="17" max="17" width="8.7109375" style="87" bestFit="1" customWidth="1"/>
    <col min="18" max="18" width="8.5703125" style="87" customWidth="1"/>
    <col min="19" max="20" width="15.42578125" style="87" bestFit="1" customWidth="1"/>
    <col min="21" max="22" width="15.140625" style="87" bestFit="1" customWidth="1"/>
    <col min="23" max="24" width="14.5703125" style="87" bestFit="1" customWidth="1"/>
    <col min="25" max="25" width="30" style="87" bestFit="1" customWidth="1"/>
    <col min="26" max="26" width="12.42578125" style="87" bestFit="1" customWidth="1"/>
    <col min="27" max="27" width="14" style="87" bestFit="1" customWidth="1"/>
    <col min="28" max="28" width="14.85546875" style="87" customWidth="1"/>
    <col min="29" max="29" width="7.42578125" style="87" customWidth="1"/>
    <col min="30" max="30" width="7.7109375" style="87" bestFit="1" customWidth="1"/>
    <col min="31" max="31" width="7.85546875" style="87" customWidth="1"/>
    <col min="32" max="32" width="9.7109375" style="87" customWidth="1"/>
    <col min="33" max="33" width="9.140625" style="87" customWidth="1"/>
    <col min="34" max="38" width="7.7109375" style="87" bestFit="1" customWidth="1"/>
    <col min="39" max="39" width="10" style="87" bestFit="1" customWidth="1"/>
    <col min="40" max="40" width="13.28515625" style="87" bestFit="1" customWidth="1"/>
    <col min="41" max="42" width="12.5703125" style="87" bestFit="1" customWidth="1"/>
    <col min="43" max="43" width="15.140625" style="87" bestFit="1" customWidth="1"/>
    <col min="44" max="44" width="10.5703125" style="87" bestFit="1" customWidth="1"/>
    <col min="45" max="45" width="20" style="87" bestFit="1" customWidth="1"/>
    <col min="46" max="46" width="14.85546875" style="87" bestFit="1" customWidth="1"/>
    <col min="47" max="47" width="12" style="87" bestFit="1" customWidth="1"/>
    <col min="48" max="48" width="15.85546875" style="87" bestFit="1" customWidth="1"/>
    <col min="49" max="49" width="29.5703125" style="87" bestFit="1" customWidth="1"/>
    <col min="50" max="50" width="14.42578125" style="87" bestFit="1" customWidth="1"/>
    <col min="51" max="51" width="24.7109375" style="87" bestFit="1" customWidth="1"/>
    <col min="52" max="52" width="16.85546875" style="87" bestFit="1" customWidth="1"/>
    <col min="53" max="53" width="17.7109375" style="87" bestFit="1" customWidth="1"/>
    <col min="54" max="54" width="15.85546875" style="87" bestFit="1" customWidth="1"/>
    <col min="55" max="55" width="18.28515625" style="87" bestFit="1" customWidth="1"/>
    <col min="56" max="56" width="15.5703125" style="87" customWidth="1"/>
    <col min="57" max="57" width="15" style="87" customWidth="1"/>
    <col min="58" max="58" width="15.7109375" style="87" bestFit="1" customWidth="1"/>
    <col min="59" max="59" width="16.85546875" style="87" bestFit="1" customWidth="1"/>
    <col min="60" max="60" width="17.28515625" style="87" customWidth="1"/>
    <col min="61" max="61" width="17.42578125" style="87" bestFit="1" customWidth="1"/>
    <col min="62" max="62" width="17.5703125" style="87" bestFit="1" customWidth="1"/>
    <col min="63" max="63" width="17.42578125" style="87" bestFit="1" customWidth="1"/>
    <col min="64" max="64" width="16.5703125" style="87" bestFit="1" customWidth="1"/>
    <col min="65" max="65" width="15.42578125" style="87" bestFit="1" customWidth="1"/>
    <col min="66" max="66" width="9.7109375" style="87" bestFit="1" customWidth="1"/>
    <col min="67" max="67" width="20.7109375" style="87" bestFit="1" customWidth="1"/>
    <col min="68" max="68" width="17.85546875" style="87" bestFit="1" customWidth="1"/>
    <col min="69" max="69" width="14.5703125" style="87" bestFit="1" customWidth="1"/>
    <col min="70" max="70" width="16.85546875" style="87" bestFit="1" customWidth="1"/>
    <col min="71" max="72" width="22.7109375" style="87" bestFit="1" customWidth="1"/>
    <col min="73" max="73" width="9.7109375" style="87" bestFit="1" customWidth="1"/>
    <col min="74" max="75" width="11.28515625" style="87" bestFit="1" customWidth="1"/>
    <col min="76" max="76" width="9.5703125" style="87" bestFit="1" customWidth="1"/>
    <col min="77" max="77" width="17.7109375" style="87" bestFit="1" customWidth="1"/>
    <col min="78" max="78" width="10.28515625" style="87" customWidth="1"/>
    <col min="79" max="79" width="15.140625" style="87" bestFit="1" customWidth="1"/>
    <col min="80" max="80" width="20.7109375" style="87" bestFit="1" customWidth="1"/>
    <col min="81" max="81" width="10.5703125" style="87" bestFit="1" customWidth="1"/>
    <col min="82" max="82" width="12.28515625" style="87" bestFit="1" customWidth="1"/>
    <col min="83" max="83" width="10.42578125" style="87" bestFit="1" customWidth="1"/>
    <col min="84" max="84" width="15.28515625" style="87" customWidth="1"/>
    <col min="85" max="85" width="20.7109375" style="87" bestFit="1" customWidth="1"/>
    <col min="86" max="86" width="10.5703125" style="87" bestFit="1" customWidth="1"/>
    <col min="87" max="87" width="12.28515625" style="87" bestFit="1" customWidth="1"/>
    <col min="88" max="88" width="12.5703125" style="87" bestFit="1" customWidth="1"/>
    <col min="89" max="89" width="30.85546875" style="87" bestFit="1" customWidth="1"/>
    <col min="90" max="90" width="12" style="87" customWidth="1"/>
    <col min="91" max="91" width="61.5703125" style="87" customWidth="1"/>
    <col min="92" max="92" width="21" style="87" bestFit="1" customWidth="1"/>
    <col min="93" max="93" width="44.28515625" style="87" bestFit="1" customWidth="1"/>
    <col min="94" max="94" width="37.42578125" style="87" customWidth="1"/>
    <col min="95" max="95" width="9" style="87" bestFit="1" customWidth="1"/>
    <col min="96" max="96" width="10.140625" style="87" bestFit="1" customWidth="1"/>
    <col min="97" max="97" width="9.85546875" style="87" bestFit="1" customWidth="1"/>
    <col min="98" max="98" width="10.42578125" style="87" bestFit="1" customWidth="1"/>
    <col min="99" max="99" width="11.28515625" style="87" bestFit="1" customWidth="1"/>
    <col min="100" max="101" width="8.42578125" style="87" bestFit="1" customWidth="1"/>
    <col min="102" max="102" width="8.85546875" style="87" bestFit="1" customWidth="1"/>
    <col min="103" max="103" width="9.85546875" style="87" bestFit="1" customWidth="1"/>
    <col min="104" max="104" width="10.42578125" style="87" bestFit="1" customWidth="1"/>
    <col min="105" max="105" width="11.5703125" style="87" bestFit="1" customWidth="1"/>
    <col min="106" max="106" width="8.42578125" style="87" bestFit="1" customWidth="1"/>
    <col min="107" max="16384" width="32.85546875" style="87"/>
  </cols>
  <sheetData>
    <row r="1" spans="1:106" ht="25.5" x14ac:dyDescent="0.25">
      <c r="A1" s="73" t="s">
        <v>391</v>
      </c>
      <c r="B1" s="67" t="s">
        <v>1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9"/>
      <c r="P1" s="70" t="s">
        <v>13</v>
      </c>
      <c r="Q1" s="68"/>
      <c r="R1" s="31"/>
      <c r="S1" s="65" t="s">
        <v>16</v>
      </c>
      <c r="T1" s="66"/>
      <c r="U1" s="66"/>
      <c r="V1" s="66"/>
      <c r="W1" s="28"/>
      <c r="X1" s="28"/>
      <c r="Y1" s="33" t="s">
        <v>21</v>
      </c>
      <c r="Z1" s="65" t="s">
        <v>23</v>
      </c>
      <c r="AA1" s="66"/>
      <c r="AB1" s="66"/>
      <c r="AC1" s="66"/>
      <c r="AD1" s="65" t="s">
        <v>28</v>
      </c>
      <c r="AE1" s="66"/>
      <c r="AF1" s="66"/>
      <c r="AG1" s="65" t="s">
        <v>32</v>
      </c>
      <c r="AH1" s="66"/>
      <c r="AI1" s="66"/>
      <c r="AJ1" s="66"/>
      <c r="AK1" s="66"/>
      <c r="AL1" s="66"/>
      <c r="AM1" s="66"/>
      <c r="AN1" s="65" t="s">
        <v>38</v>
      </c>
      <c r="AO1" s="66"/>
      <c r="AP1" s="66"/>
      <c r="AQ1" s="66"/>
      <c r="AR1" s="65" t="s">
        <v>128</v>
      </c>
      <c r="AS1" s="66"/>
      <c r="AT1" s="66"/>
      <c r="AU1" s="66"/>
      <c r="AV1" s="65" t="s">
        <v>39</v>
      </c>
      <c r="AW1" s="66"/>
      <c r="AX1" s="65" t="s">
        <v>129</v>
      </c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5" t="s">
        <v>130</v>
      </c>
      <c r="BV1" s="66"/>
      <c r="BW1" s="66"/>
      <c r="BX1" s="66"/>
      <c r="BY1" s="66"/>
      <c r="BZ1" s="65" t="s">
        <v>131</v>
      </c>
      <c r="CA1" s="66"/>
      <c r="CB1" s="66"/>
      <c r="CC1" s="66"/>
      <c r="CD1" s="66"/>
      <c r="CE1" s="65" t="s">
        <v>132</v>
      </c>
      <c r="CF1" s="66"/>
      <c r="CG1" s="66"/>
      <c r="CH1" s="66"/>
      <c r="CI1" s="66"/>
      <c r="CJ1" s="65" t="s">
        <v>43</v>
      </c>
      <c r="CK1" s="66"/>
      <c r="CL1" s="65" t="s">
        <v>44</v>
      </c>
      <c r="CM1" s="66"/>
      <c r="CN1" s="66"/>
      <c r="CO1" s="66"/>
      <c r="CP1" s="66"/>
      <c r="CQ1" s="65" t="s">
        <v>47</v>
      </c>
      <c r="CR1" s="66"/>
      <c r="CS1" s="66"/>
      <c r="CT1" s="66"/>
      <c r="CU1" s="66"/>
      <c r="CV1" s="66"/>
      <c r="CW1" s="71" t="s">
        <v>97</v>
      </c>
      <c r="CX1" s="72"/>
      <c r="CY1" s="72"/>
      <c r="CZ1" s="72"/>
      <c r="DA1" s="72"/>
      <c r="DB1" s="72"/>
    </row>
    <row r="2" spans="1:106" ht="102" x14ac:dyDescent="0.25">
      <c r="A2" s="73"/>
      <c r="B2" s="36" t="s">
        <v>2</v>
      </c>
      <c r="C2" s="34" t="s">
        <v>3</v>
      </c>
      <c r="D2" s="45" t="s">
        <v>51</v>
      </c>
      <c r="E2" s="34" t="s">
        <v>0</v>
      </c>
      <c r="F2" s="34" t="s">
        <v>4</v>
      </c>
      <c r="G2" s="34" t="s">
        <v>5</v>
      </c>
      <c r="H2" s="34" t="s">
        <v>6</v>
      </c>
      <c r="I2" s="34" t="s">
        <v>133</v>
      </c>
      <c r="J2" s="34" t="s">
        <v>7</v>
      </c>
      <c r="K2" s="34" t="s">
        <v>8</v>
      </c>
      <c r="L2" s="34" t="s">
        <v>9</v>
      </c>
      <c r="M2" s="34" t="s">
        <v>10</v>
      </c>
      <c r="N2" s="34" t="s">
        <v>11</v>
      </c>
      <c r="O2" s="34" t="s">
        <v>12</v>
      </c>
      <c r="P2" s="34" t="s">
        <v>14</v>
      </c>
      <c r="Q2" s="34" t="s">
        <v>15</v>
      </c>
      <c r="R2" s="30" t="s">
        <v>354</v>
      </c>
      <c r="S2" s="34" t="s">
        <v>17</v>
      </c>
      <c r="T2" s="34" t="s">
        <v>18</v>
      </c>
      <c r="U2" s="34" t="s">
        <v>19</v>
      </c>
      <c r="V2" s="27" t="s">
        <v>20</v>
      </c>
      <c r="W2" s="46" t="s">
        <v>355</v>
      </c>
      <c r="X2" s="46" t="s">
        <v>356</v>
      </c>
      <c r="Y2" s="25" t="s">
        <v>22</v>
      </c>
      <c r="Z2" s="34" t="s">
        <v>24</v>
      </c>
      <c r="AA2" s="34" t="s">
        <v>25</v>
      </c>
      <c r="AB2" s="34" t="s">
        <v>26</v>
      </c>
      <c r="AC2" s="34" t="s">
        <v>27</v>
      </c>
      <c r="AD2" s="34" t="s">
        <v>29</v>
      </c>
      <c r="AE2" s="34" t="s">
        <v>30</v>
      </c>
      <c r="AF2" s="34" t="s">
        <v>31</v>
      </c>
      <c r="AG2" s="34" t="s">
        <v>33</v>
      </c>
      <c r="AH2" s="34" t="s">
        <v>34</v>
      </c>
      <c r="AI2" s="34" t="s">
        <v>35</v>
      </c>
      <c r="AJ2" s="34" t="s">
        <v>36</v>
      </c>
      <c r="AK2" s="34" t="s">
        <v>37</v>
      </c>
      <c r="AL2" s="34" t="s">
        <v>134</v>
      </c>
      <c r="AM2" s="34" t="s">
        <v>135</v>
      </c>
      <c r="AN2" s="34" t="s">
        <v>384</v>
      </c>
      <c r="AO2" s="34" t="s">
        <v>385</v>
      </c>
      <c r="AP2" s="34" t="s">
        <v>386</v>
      </c>
      <c r="AQ2" s="34" t="s">
        <v>387</v>
      </c>
      <c r="AR2" s="34" t="s">
        <v>136</v>
      </c>
      <c r="AS2" s="34" t="s">
        <v>137</v>
      </c>
      <c r="AT2" s="34" t="s">
        <v>138</v>
      </c>
      <c r="AU2" s="34" t="s">
        <v>139</v>
      </c>
      <c r="AV2" s="34" t="s">
        <v>140</v>
      </c>
      <c r="AW2" s="34" t="s">
        <v>141</v>
      </c>
      <c r="AX2" s="34" t="s">
        <v>142</v>
      </c>
      <c r="AY2" s="34" t="s">
        <v>143</v>
      </c>
      <c r="AZ2" s="34" t="s">
        <v>144</v>
      </c>
      <c r="BA2" s="34" t="s">
        <v>145</v>
      </c>
      <c r="BB2" s="34" t="s">
        <v>146</v>
      </c>
      <c r="BC2" s="34" t="s">
        <v>147</v>
      </c>
      <c r="BD2" s="34" t="s">
        <v>148</v>
      </c>
      <c r="BE2" s="34" t="s">
        <v>149</v>
      </c>
      <c r="BF2" s="34" t="s">
        <v>150</v>
      </c>
      <c r="BG2" s="34" t="s">
        <v>151</v>
      </c>
      <c r="BH2" s="34" t="s">
        <v>152</v>
      </c>
      <c r="BI2" s="34" t="s">
        <v>153</v>
      </c>
      <c r="BJ2" s="34" t="s">
        <v>154</v>
      </c>
      <c r="BK2" s="34" t="s">
        <v>155</v>
      </c>
      <c r="BL2" s="34" t="s">
        <v>156</v>
      </c>
      <c r="BM2" s="34" t="s">
        <v>157</v>
      </c>
      <c r="BN2" s="34" t="s">
        <v>40</v>
      </c>
      <c r="BO2" s="34" t="s">
        <v>158</v>
      </c>
      <c r="BP2" s="34" t="s">
        <v>41</v>
      </c>
      <c r="BQ2" s="34" t="s">
        <v>159</v>
      </c>
      <c r="BR2" s="34" t="s">
        <v>42</v>
      </c>
      <c r="BS2" s="34" t="s">
        <v>160</v>
      </c>
      <c r="BT2" s="34" t="s">
        <v>161</v>
      </c>
      <c r="BU2" s="34" t="s">
        <v>162</v>
      </c>
      <c r="BV2" s="34" t="s">
        <v>163</v>
      </c>
      <c r="BW2" s="34" t="s">
        <v>164</v>
      </c>
      <c r="BX2" s="34" t="s">
        <v>165</v>
      </c>
      <c r="BY2" s="34" t="s">
        <v>166</v>
      </c>
      <c r="BZ2" s="34" t="s">
        <v>167</v>
      </c>
      <c r="CA2" s="34" t="s">
        <v>168</v>
      </c>
      <c r="CB2" s="34" t="s">
        <v>169</v>
      </c>
      <c r="CC2" s="34" t="s">
        <v>170</v>
      </c>
      <c r="CD2" s="34" t="s">
        <v>171</v>
      </c>
      <c r="CE2" s="34" t="s">
        <v>172</v>
      </c>
      <c r="CF2" s="34" t="s">
        <v>173</v>
      </c>
      <c r="CG2" s="34" t="s">
        <v>169</v>
      </c>
      <c r="CH2" s="34" t="s">
        <v>170</v>
      </c>
      <c r="CI2" s="34" t="s">
        <v>171</v>
      </c>
      <c r="CJ2" s="34" t="s">
        <v>174</v>
      </c>
      <c r="CK2" s="34" t="s">
        <v>175</v>
      </c>
      <c r="CL2" s="34" t="s">
        <v>388</v>
      </c>
      <c r="CM2" s="34" t="s">
        <v>52</v>
      </c>
      <c r="CN2" s="34" t="s">
        <v>389</v>
      </c>
      <c r="CO2" s="34" t="s">
        <v>45</v>
      </c>
      <c r="CP2" s="34" t="s">
        <v>46</v>
      </c>
      <c r="CQ2" s="34" t="s">
        <v>48</v>
      </c>
      <c r="CR2" s="34" t="s">
        <v>49</v>
      </c>
      <c r="CS2" s="34" t="s">
        <v>176</v>
      </c>
      <c r="CT2" s="34" t="s">
        <v>177</v>
      </c>
      <c r="CU2" s="34" t="s">
        <v>178</v>
      </c>
      <c r="CV2" s="34" t="s">
        <v>50</v>
      </c>
      <c r="CW2" s="39" t="s">
        <v>48</v>
      </c>
      <c r="CX2" s="39" t="s">
        <v>49</v>
      </c>
      <c r="CY2" s="39" t="s">
        <v>176</v>
      </c>
      <c r="CZ2" s="39" t="s">
        <v>177</v>
      </c>
      <c r="DA2" s="39" t="s">
        <v>178</v>
      </c>
      <c r="DB2" s="39" t="s">
        <v>50</v>
      </c>
    </row>
    <row r="3" spans="1:106" s="89" customFormat="1" x14ac:dyDescent="0.25">
      <c r="A3" s="74"/>
      <c r="B3" s="37" t="s">
        <v>390</v>
      </c>
      <c r="C3" s="38">
        <v>2</v>
      </c>
      <c r="D3" s="88">
        <v>3</v>
      </c>
      <c r="E3" s="38">
        <v>4</v>
      </c>
      <c r="F3" s="37">
        <v>5</v>
      </c>
      <c r="G3" s="38">
        <v>6</v>
      </c>
      <c r="H3" s="37">
        <v>7</v>
      </c>
      <c r="I3" s="38">
        <v>8</v>
      </c>
      <c r="J3" s="37">
        <v>9</v>
      </c>
      <c r="K3" s="38">
        <v>10</v>
      </c>
      <c r="L3" s="37">
        <v>11</v>
      </c>
      <c r="M3" s="38">
        <v>12</v>
      </c>
      <c r="N3" s="37">
        <v>13</v>
      </c>
      <c r="O3" s="38">
        <v>14</v>
      </c>
      <c r="P3" s="37">
        <v>15</v>
      </c>
      <c r="Q3" s="38">
        <v>16</v>
      </c>
      <c r="R3" s="29"/>
      <c r="S3" s="37">
        <v>17</v>
      </c>
      <c r="T3" s="38">
        <v>18</v>
      </c>
      <c r="U3" s="37">
        <v>19</v>
      </c>
      <c r="V3" s="26">
        <v>20</v>
      </c>
      <c r="W3" s="47"/>
      <c r="X3" s="47"/>
      <c r="Y3" s="24">
        <v>21</v>
      </c>
      <c r="Z3" s="38">
        <v>22</v>
      </c>
      <c r="AA3" s="37">
        <v>23</v>
      </c>
      <c r="AB3" s="38">
        <v>24</v>
      </c>
      <c r="AC3" s="37">
        <v>25</v>
      </c>
      <c r="AD3" s="38">
        <v>26</v>
      </c>
      <c r="AE3" s="37">
        <v>27</v>
      </c>
      <c r="AF3" s="38">
        <v>28</v>
      </c>
      <c r="AG3" s="37">
        <v>29</v>
      </c>
      <c r="AH3" s="38">
        <v>30</v>
      </c>
      <c r="AI3" s="37">
        <v>31</v>
      </c>
      <c r="AJ3" s="38">
        <v>32</v>
      </c>
      <c r="AK3" s="37">
        <v>33</v>
      </c>
      <c r="AL3" s="38">
        <v>34</v>
      </c>
      <c r="AM3" s="37">
        <v>35</v>
      </c>
      <c r="AN3" s="38">
        <v>36</v>
      </c>
      <c r="AO3" s="37">
        <v>37</v>
      </c>
      <c r="AP3" s="38">
        <v>38</v>
      </c>
      <c r="AQ3" s="37">
        <v>39</v>
      </c>
      <c r="AR3" s="38">
        <v>40</v>
      </c>
      <c r="AS3" s="37">
        <v>41</v>
      </c>
      <c r="AT3" s="38">
        <v>42</v>
      </c>
      <c r="AU3" s="37">
        <v>43</v>
      </c>
      <c r="AV3" s="38">
        <v>44</v>
      </c>
      <c r="AW3" s="37">
        <v>45</v>
      </c>
      <c r="AX3" s="38">
        <v>46</v>
      </c>
      <c r="AY3" s="37">
        <v>47</v>
      </c>
      <c r="AZ3" s="38">
        <v>48</v>
      </c>
      <c r="BA3" s="37">
        <v>49</v>
      </c>
      <c r="BB3" s="38">
        <v>50</v>
      </c>
      <c r="BC3" s="37">
        <v>51</v>
      </c>
      <c r="BD3" s="38">
        <v>52</v>
      </c>
      <c r="BE3" s="37">
        <v>53</v>
      </c>
      <c r="BF3" s="38">
        <v>54</v>
      </c>
      <c r="BG3" s="37">
        <v>55</v>
      </c>
      <c r="BH3" s="38">
        <v>56</v>
      </c>
      <c r="BI3" s="37">
        <v>57</v>
      </c>
      <c r="BJ3" s="38">
        <v>58</v>
      </c>
      <c r="BK3" s="37">
        <v>59</v>
      </c>
      <c r="BL3" s="38">
        <v>60</v>
      </c>
      <c r="BM3" s="37">
        <v>61</v>
      </c>
      <c r="BN3" s="38">
        <v>62</v>
      </c>
      <c r="BO3" s="37">
        <v>63</v>
      </c>
      <c r="BP3" s="38">
        <v>64</v>
      </c>
      <c r="BQ3" s="37">
        <v>65</v>
      </c>
      <c r="BR3" s="38">
        <v>66</v>
      </c>
      <c r="BS3" s="37">
        <v>67</v>
      </c>
      <c r="BT3" s="38">
        <v>68</v>
      </c>
      <c r="BU3" s="37">
        <v>69</v>
      </c>
      <c r="BV3" s="38">
        <v>70</v>
      </c>
      <c r="BW3" s="37">
        <v>71</v>
      </c>
      <c r="BX3" s="38">
        <v>72</v>
      </c>
      <c r="BY3" s="37">
        <v>73</v>
      </c>
      <c r="BZ3" s="38">
        <v>74</v>
      </c>
      <c r="CA3" s="37">
        <v>75</v>
      </c>
      <c r="CB3" s="38">
        <v>76</v>
      </c>
      <c r="CC3" s="37">
        <v>77</v>
      </c>
      <c r="CD3" s="38">
        <v>78</v>
      </c>
      <c r="CE3" s="37">
        <v>79</v>
      </c>
      <c r="CF3" s="38">
        <v>80</v>
      </c>
      <c r="CG3" s="37">
        <v>81</v>
      </c>
      <c r="CH3" s="38">
        <v>82</v>
      </c>
      <c r="CI3" s="37">
        <v>83</v>
      </c>
      <c r="CJ3" s="38">
        <v>84</v>
      </c>
      <c r="CK3" s="37">
        <v>85</v>
      </c>
      <c r="CL3" s="38">
        <v>86</v>
      </c>
      <c r="CM3" s="37">
        <v>87</v>
      </c>
      <c r="CN3" s="38">
        <v>88</v>
      </c>
      <c r="CO3" s="37">
        <v>89</v>
      </c>
      <c r="CP3" s="38">
        <v>90</v>
      </c>
      <c r="CQ3" s="37">
        <v>91</v>
      </c>
      <c r="CR3" s="38">
        <v>92</v>
      </c>
      <c r="CS3" s="37">
        <v>93</v>
      </c>
      <c r="CT3" s="38">
        <v>94</v>
      </c>
      <c r="CU3" s="37">
        <v>95</v>
      </c>
      <c r="CV3" s="38">
        <v>96</v>
      </c>
      <c r="CW3" s="40">
        <v>91</v>
      </c>
      <c r="CX3" s="41">
        <v>92</v>
      </c>
      <c r="CY3" s="40">
        <v>93</v>
      </c>
      <c r="CZ3" s="41">
        <v>94</v>
      </c>
      <c r="DA3" s="40">
        <v>95</v>
      </c>
      <c r="DB3" s="41">
        <v>96</v>
      </c>
    </row>
    <row r="4" spans="1:106" ht="76.5" x14ac:dyDescent="0.25">
      <c r="A4" s="75" t="s">
        <v>179</v>
      </c>
      <c r="B4" s="76" t="s">
        <v>90</v>
      </c>
      <c r="C4" s="77" t="s">
        <v>59</v>
      </c>
      <c r="D4" s="78" t="s">
        <v>180</v>
      </c>
      <c r="E4" s="77" t="s">
        <v>91</v>
      </c>
      <c r="F4" s="77">
        <v>11121</v>
      </c>
      <c r="G4" s="77" t="s">
        <v>181</v>
      </c>
      <c r="H4" s="77" t="s">
        <v>182</v>
      </c>
      <c r="I4" s="77" t="s">
        <v>54</v>
      </c>
      <c r="J4" s="77" t="s">
        <v>183</v>
      </c>
      <c r="K4" s="77">
        <v>236004807</v>
      </c>
      <c r="L4" s="77" t="s">
        <v>184</v>
      </c>
      <c r="M4" s="77" t="s">
        <v>185</v>
      </c>
      <c r="N4" s="77">
        <v>236004770</v>
      </c>
      <c r="O4" s="77" t="s">
        <v>186</v>
      </c>
      <c r="P4" s="77">
        <v>40</v>
      </c>
      <c r="Q4" s="77">
        <v>45</v>
      </c>
      <c r="R4" s="79">
        <f>SUM(P4:Q4)</f>
        <v>85</v>
      </c>
      <c r="S4" s="77">
        <v>40</v>
      </c>
      <c r="T4" s="77">
        <v>40</v>
      </c>
      <c r="U4" s="77">
        <v>5</v>
      </c>
      <c r="V4" s="77">
        <v>5</v>
      </c>
      <c r="W4" s="80">
        <f>SUM(S4,U4)</f>
        <v>45</v>
      </c>
      <c r="X4" s="80">
        <f>SUM(T4,V4)</f>
        <v>45</v>
      </c>
      <c r="Y4" s="77">
        <v>36</v>
      </c>
      <c r="Z4" s="77">
        <v>4</v>
      </c>
      <c r="AA4" s="77">
        <v>2</v>
      </c>
      <c r="AB4" s="77">
        <v>33</v>
      </c>
      <c r="AC4" s="77">
        <v>1</v>
      </c>
      <c r="AD4" s="77">
        <v>11</v>
      </c>
      <c r="AE4" s="77">
        <v>7</v>
      </c>
      <c r="AF4" s="77">
        <v>22</v>
      </c>
      <c r="AG4" s="77">
        <v>1</v>
      </c>
      <c r="AH4" s="77">
        <v>1</v>
      </c>
      <c r="AI4" s="77">
        <v>1</v>
      </c>
      <c r="AJ4" s="77">
        <v>2</v>
      </c>
      <c r="AK4" s="77">
        <v>28</v>
      </c>
      <c r="AL4" s="77">
        <v>6</v>
      </c>
      <c r="AM4" s="77">
        <v>1</v>
      </c>
      <c r="AN4" s="77">
        <v>0</v>
      </c>
      <c r="AO4" s="77">
        <v>1</v>
      </c>
      <c r="AP4" s="77">
        <v>1</v>
      </c>
      <c r="AQ4" s="77">
        <v>1</v>
      </c>
      <c r="AR4" s="77">
        <v>5</v>
      </c>
      <c r="AS4" s="77">
        <v>2</v>
      </c>
      <c r="AT4" s="77">
        <v>5</v>
      </c>
      <c r="AU4" s="77">
        <v>156</v>
      </c>
      <c r="AV4" s="77">
        <v>44</v>
      </c>
      <c r="AW4" s="77">
        <v>2</v>
      </c>
      <c r="AX4" s="77">
        <v>56</v>
      </c>
      <c r="AY4" s="77">
        <v>16</v>
      </c>
      <c r="AZ4" s="77">
        <v>27</v>
      </c>
      <c r="BA4" s="77">
        <v>1</v>
      </c>
      <c r="BB4" s="77">
        <v>46</v>
      </c>
      <c r="BC4" s="77">
        <v>467</v>
      </c>
      <c r="BD4" s="77">
        <v>10</v>
      </c>
      <c r="BE4" s="77">
        <v>335</v>
      </c>
      <c r="BF4" s="77">
        <v>82</v>
      </c>
      <c r="BG4" s="77">
        <v>79</v>
      </c>
      <c r="BH4" s="77">
        <v>2</v>
      </c>
      <c r="BI4" s="77">
        <v>2</v>
      </c>
      <c r="BJ4" s="77">
        <v>1</v>
      </c>
      <c r="BK4" s="77">
        <v>23</v>
      </c>
      <c r="BL4" s="77">
        <v>0</v>
      </c>
      <c r="BM4" s="77">
        <v>4</v>
      </c>
      <c r="BN4" s="77">
        <v>0</v>
      </c>
      <c r="BO4" s="77">
        <v>0</v>
      </c>
      <c r="BP4" s="77">
        <v>3</v>
      </c>
      <c r="BQ4" s="77">
        <v>11</v>
      </c>
      <c r="BR4" s="77">
        <v>2</v>
      </c>
      <c r="BS4" s="77">
        <v>11</v>
      </c>
      <c r="BT4" s="77">
        <v>13</v>
      </c>
      <c r="BU4" s="77">
        <v>22</v>
      </c>
      <c r="BV4" s="77">
        <v>23</v>
      </c>
      <c r="BW4" s="77">
        <v>13</v>
      </c>
      <c r="BX4" s="77">
        <v>30</v>
      </c>
      <c r="BY4" s="77">
        <v>0</v>
      </c>
      <c r="BZ4" s="77">
        <v>0</v>
      </c>
      <c r="CA4" s="77">
        <v>0</v>
      </c>
      <c r="CB4" s="77">
        <v>0</v>
      </c>
      <c r="CC4" s="77">
        <v>0</v>
      </c>
      <c r="CD4" s="77">
        <v>0</v>
      </c>
      <c r="CE4" s="77">
        <v>2</v>
      </c>
      <c r="CF4" s="77">
        <v>0</v>
      </c>
      <c r="CG4" s="77">
        <v>0</v>
      </c>
      <c r="CH4" s="77">
        <v>0</v>
      </c>
      <c r="CI4" s="77">
        <v>1</v>
      </c>
      <c r="CJ4" s="77">
        <v>45</v>
      </c>
      <c r="CK4" s="77">
        <v>46</v>
      </c>
      <c r="CL4" s="77">
        <v>1</v>
      </c>
      <c r="CM4" s="77" t="s">
        <v>187</v>
      </c>
      <c r="CN4" s="77">
        <v>2</v>
      </c>
      <c r="CO4" s="77" t="s">
        <v>188</v>
      </c>
      <c r="CP4" s="77"/>
      <c r="CQ4" s="81"/>
      <c r="CR4" s="77"/>
      <c r="CS4" s="77"/>
      <c r="CT4" s="77"/>
      <c r="CU4" s="77"/>
      <c r="CV4" s="77"/>
      <c r="CW4" s="42">
        <v>1257158</v>
      </c>
      <c r="CX4" s="43">
        <v>496.13113399999997</v>
      </c>
      <c r="CY4" s="42">
        <v>23</v>
      </c>
      <c r="CZ4" s="42">
        <v>1</v>
      </c>
      <c r="DA4" s="42">
        <v>1</v>
      </c>
      <c r="DB4" s="42">
        <v>1</v>
      </c>
    </row>
    <row r="5" spans="1:106" ht="25.5" x14ac:dyDescent="0.25">
      <c r="A5" s="75" t="s">
        <v>189</v>
      </c>
      <c r="B5" s="77" t="s">
        <v>190</v>
      </c>
      <c r="C5" s="77" t="s">
        <v>101</v>
      </c>
      <c r="D5" s="78" t="s">
        <v>191</v>
      </c>
      <c r="E5" s="77" t="s">
        <v>91</v>
      </c>
      <c r="F5" s="77">
        <v>15021</v>
      </c>
      <c r="G5" s="77" t="s">
        <v>192</v>
      </c>
      <c r="H5" s="77" t="s">
        <v>193</v>
      </c>
      <c r="I5" s="77" t="s">
        <v>58</v>
      </c>
      <c r="J5" s="77" t="s">
        <v>194</v>
      </c>
      <c r="K5" s="77">
        <v>257280118</v>
      </c>
      <c r="L5" s="77" t="s">
        <v>195</v>
      </c>
      <c r="M5" s="77" t="s">
        <v>196</v>
      </c>
      <c r="N5" s="77">
        <v>257280287</v>
      </c>
      <c r="O5" s="77" t="s">
        <v>197</v>
      </c>
      <c r="P5" s="77">
        <v>33</v>
      </c>
      <c r="Q5" s="77">
        <v>4</v>
      </c>
      <c r="R5" s="79">
        <f t="shared" ref="R5:R21" si="0">SUM(P5:Q5)</f>
        <v>37</v>
      </c>
      <c r="S5" s="77">
        <v>27</v>
      </c>
      <c r="T5" s="77">
        <v>27</v>
      </c>
      <c r="U5" s="77">
        <v>4</v>
      </c>
      <c r="V5" s="77">
        <v>4</v>
      </c>
      <c r="W5" s="80">
        <f t="shared" ref="W5:W21" si="1">SUM(S5,U5)</f>
        <v>31</v>
      </c>
      <c r="X5" s="80">
        <f t="shared" ref="X5:X21" si="2">SUM(T5,V5)</f>
        <v>31</v>
      </c>
      <c r="Y5" s="77">
        <v>31</v>
      </c>
      <c r="Z5" s="77">
        <v>10</v>
      </c>
      <c r="AA5" s="77">
        <v>3</v>
      </c>
      <c r="AB5" s="77">
        <v>20</v>
      </c>
      <c r="AC5" s="77">
        <v>0</v>
      </c>
      <c r="AD5" s="77">
        <v>8</v>
      </c>
      <c r="AE5" s="77">
        <v>3</v>
      </c>
      <c r="AF5" s="77">
        <v>22</v>
      </c>
      <c r="AG5" s="77">
        <v>0</v>
      </c>
      <c r="AH5" s="77">
        <v>0</v>
      </c>
      <c r="AI5" s="77">
        <v>0</v>
      </c>
      <c r="AJ5" s="77">
        <v>0</v>
      </c>
      <c r="AK5" s="77">
        <v>29</v>
      </c>
      <c r="AL5" s="77">
        <v>3</v>
      </c>
      <c r="AM5" s="77">
        <v>1</v>
      </c>
      <c r="AN5" s="77">
        <v>1</v>
      </c>
      <c r="AO5" s="77">
        <v>1</v>
      </c>
      <c r="AP5" s="77">
        <v>0</v>
      </c>
      <c r="AQ5" s="77">
        <v>1</v>
      </c>
      <c r="AR5" s="77">
        <v>3</v>
      </c>
      <c r="AS5" s="77">
        <v>16</v>
      </c>
      <c r="AT5" s="77">
        <v>9</v>
      </c>
      <c r="AU5" s="77">
        <v>820</v>
      </c>
      <c r="AV5" s="77">
        <v>44</v>
      </c>
      <c r="AW5" s="77">
        <v>0</v>
      </c>
      <c r="AX5" s="77">
        <v>0</v>
      </c>
      <c r="AY5" s="77">
        <v>0</v>
      </c>
      <c r="AZ5" s="77">
        <v>35</v>
      </c>
      <c r="BA5" s="77">
        <v>4</v>
      </c>
      <c r="BB5" s="77">
        <v>8</v>
      </c>
      <c r="BC5" s="77">
        <v>554</v>
      </c>
      <c r="BD5" s="77">
        <v>0</v>
      </c>
      <c r="BE5" s="77">
        <v>204</v>
      </c>
      <c r="BF5" s="77">
        <v>83</v>
      </c>
      <c r="BG5" s="77">
        <v>39</v>
      </c>
      <c r="BH5" s="77">
        <v>2</v>
      </c>
      <c r="BI5" s="77">
        <v>13</v>
      </c>
      <c r="BJ5" s="77">
        <v>0</v>
      </c>
      <c r="BK5" s="77">
        <v>21</v>
      </c>
      <c r="BL5" s="77">
        <v>1</v>
      </c>
      <c r="BM5" s="77">
        <v>7</v>
      </c>
      <c r="BN5" s="77">
        <v>0</v>
      </c>
      <c r="BO5" s="77">
        <v>0</v>
      </c>
      <c r="BP5" s="77">
        <v>0</v>
      </c>
      <c r="BQ5" s="77">
        <v>24</v>
      </c>
      <c r="BR5" s="77">
        <v>0</v>
      </c>
      <c r="BS5" s="77">
        <v>22</v>
      </c>
      <c r="BT5" s="77">
        <v>75</v>
      </c>
      <c r="BU5" s="77">
        <v>34</v>
      </c>
      <c r="BV5" s="77">
        <v>13</v>
      </c>
      <c r="BW5" s="77">
        <v>9</v>
      </c>
      <c r="BX5" s="77">
        <v>5</v>
      </c>
      <c r="BY5" s="77">
        <v>0</v>
      </c>
      <c r="BZ5" s="77">
        <v>53</v>
      </c>
      <c r="CA5" s="77">
        <v>0</v>
      </c>
      <c r="CB5" s="77">
        <v>0</v>
      </c>
      <c r="CC5" s="77">
        <v>0</v>
      </c>
      <c r="CD5" s="77">
        <v>1</v>
      </c>
      <c r="CE5" s="77">
        <v>0</v>
      </c>
      <c r="CF5" s="77">
        <v>0</v>
      </c>
      <c r="CG5" s="77">
        <v>0</v>
      </c>
      <c r="CH5" s="77">
        <v>0</v>
      </c>
      <c r="CI5" s="77">
        <v>0</v>
      </c>
      <c r="CJ5" s="77">
        <v>2</v>
      </c>
      <c r="CK5" s="77">
        <v>0</v>
      </c>
      <c r="CL5" s="77">
        <v>1</v>
      </c>
      <c r="CM5" s="77" t="s">
        <v>198</v>
      </c>
      <c r="CN5" s="77">
        <v>2</v>
      </c>
      <c r="CO5" s="77" t="s">
        <v>199</v>
      </c>
      <c r="CP5" s="77"/>
      <c r="CQ5" s="81"/>
      <c r="CR5" s="77"/>
      <c r="CS5" s="77"/>
      <c r="CT5" s="77"/>
      <c r="CU5" s="77"/>
      <c r="CV5" s="77"/>
      <c r="CW5" s="42">
        <v>1264978</v>
      </c>
      <c r="CX5" s="43">
        <v>11015.307855999999</v>
      </c>
      <c r="CY5" s="42">
        <v>105</v>
      </c>
      <c r="CZ5" s="42">
        <v>56</v>
      </c>
      <c r="DA5" s="42">
        <v>26</v>
      </c>
      <c r="DB5" s="42">
        <v>1145</v>
      </c>
    </row>
    <row r="6" spans="1:106" ht="25.5" x14ac:dyDescent="0.25">
      <c r="A6" s="75" t="s">
        <v>200</v>
      </c>
      <c r="B6" s="77" t="s">
        <v>201</v>
      </c>
      <c r="C6" s="77" t="s">
        <v>202</v>
      </c>
      <c r="D6" s="78" t="s">
        <v>203</v>
      </c>
      <c r="E6" s="77" t="s">
        <v>56</v>
      </c>
      <c r="F6" s="77">
        <v>37076</v>
      </c>
      <c r="G6" s="77" t="s">
        <v>204</v>
      </c>
      <c r="H6" s="77" t="s">
        <v>205</v>
      </c>
      <c r="I6" s="82" t="s">
        <v>65</v>
      </c>
      <c r="J6" s="77" t="s">
        <v>206</v>
      </c>
      <c r="K6" s="77">
        <v>386720208</v>
      </c>
      <c r="L6" s="77" t="s">
        <v>207</v>
      </c>
      <c r="M6" s="77" t="s">
        <v>206</v>
      </c>
      <c r="N6" s="77">
        <v>386720208</v>
      </c>
      <c r="O6" s="77" t="s">
        <v>207</v>
      </c>
      <c r="P6" s="77">
        <v>14</v>
      </c>
      <c r="Q6" s="77">
        <v>1</v>
      </c>
      <c r="R6" s="79">
        <f t="shared" si="0"/>
        <v>15</v>
      </c>
      <c r="S6" s="77">
        <v>13.3</v>
      </c>
      <c r="T6" s="77">
        <v>13.3</v>
      </c>
      <c r="U6" s="77">
        <v>1.7</v>
      </c>
      <c r="V6" s="77">
        <v>1.7</v>
      </c>
      <c r="W6" s="80">
        <f t="shared" si="1"/>
        <v>15</v>
      </c>
      <c r="X6" s="80">
        <f t="shared" si="2"/>
        <v>15</v>
      </c>
      <c r="Y6" s="77">
        <v>14</v>
      </c>
      <c r="Z6" s="77">
        <v>1</v>
      </c>
      <c r="AA6" s="77">
        <v>4</v>
      </c>
      <c r="AB6" s="77">
        <v>9</v>
      </c>
      <c r="AC6" s="77">
        <v>0</v>
      </c>
      <c r="AD6" s="77">
        <v>6</v>
      </c>
      <c r="AE6" s="77">
        <v>2</v>
      </c>
      <c r="AF6" s="77">
        <v>6</v>
      </c>
      <c r="AG6" s="77">
        <v>0</v>
      </c>
      <c r="AH6" s="77">
        <v>0</v>
      </c>
      <c r="AI6" s="77">
        <v>0</v>
      </c>
      <c r="AJ6" s="77">
        <v>0</v>
      </c>
      <c r="AK6" s="77">
        <v>11</v>
      </c>
      <c r="AL6" s="77">
        <v>3</v>
      </c>
      <c r="AM6" s="77">
        <v>0</v>
      </c>
      <c r="AN6" s="77">
        <v>1</v>
      </c>
      <c r="AO6" s="77">
        <v>1</v>
      </c>
      <c r="AP6" s="77">
        <v>1</v>
      </c>
      <c r="AQ6" s="77">
        <v>1</v>
      </c>
      <c r="AR6" s="77">
        <v>4</v>
      </c>
      <c r="AS6" s="77">
        <v>2</v>
      </c>
      <c r="AT6" s="77">
        <v>1</v>
      </c>
      <c r="AU6" s="77">
        <v>72</v>
      </c>
      <c r="AV6" s="77">
        <v>13</v>
      </c>
      <c r="AW6" s="77">
        <v>0</v>
      </c>
      <c r="AX6" s="77">
        <v>13</v>
      </c>
      <c r="AY6" s="77">
        <v>0</v>
      </c>
      <c r="AZ6" s="77">
        <v>27</v>
      </c>
      <c r="BA6" s="77">
        <v>1</v>
      </c>
      <c r="BB6" s="77">
        <v>5</v>
      </c>
      <c r="BC6" s="77">
        <v>186</v>
      </c>
      <c r="BD6" s="77">
        <v>5</v>
      </c>
      <c r="BE6" s="77">
        <v>121</v>
      </c>
      <c r="BF6" s="77">
        <v>21</v>
      </c>
      <c r="BG6" s="77">
        <v>25</v>
      </c>
      <c r="BH6" s="77">
        <v>7</v>
      </c>
      <c r="BI6" s="77">
        <v>11</v>
      </c>
      <c r="BJ6" s="77">
        <v>0</v>
      </c>
      <c r="BK6" s="77">
        <v>7</v>
      </c>
      <c r="BL6" s="77">
        <v>1</v>
      </c>
      <c r="BM6" s="77">
        <v>1</v>
      </c>
      <c r="BN6" s="77">
        <v>0</v>
      </c>
      <c r="BO6" s="77">
        <v>0</v>
      </c>
      <c r="BP6" s="77">
        <v>0</v>
      </c>
      <c r="BQ6" s="77">
        <v>14</v>
      </c>
      <c r="BR6" s="77">
        <v>2</v>
      </c>
      <c r="BS6" s="77">
        <v>8</v>
      </c>
      <c r="BT6" s="77">
        <v>22</v>
      </c>
      <c r="BU6" s="77">
        <v>6</v>
      </c>
      <c r="BV6" s="77">
        <v>8</v>
      </c>
      <c r="BW6" s="77">
        <v>1</v>
      </c>
      <c r="BX6" s="77">
        <v>9</v>
      </c>
      <c r="BY6" s="77">
        <v>0</v>
      </c>
      <c r="BZ6" s="77">
        <v>12</v>
      </c>
      <c r="CA6" s="77">
        <v>0</v>
      </c>
      <c r="CB6" s="77">
        <v>0</v>
      </c>
      <c r="CC6" s="77">
        <v>0</v>
      </c>
      <c r="CD6" s="77">
        <v>0</v>
      </c>
      <c r="CE6" s="77">
        <v>0</v>
      </c>
      <c r="CF6" s="77">
        <v>0</v>
      </c>
      <c r="CG6" s="77">
        <v>0</v>
      </c>
      <c r="CH6" s="77">
        <v>0</v>
      </c>
      <c r="CI6" s="77">
        <v>0</v>
      </c>
      <c r="CJ6" s="77">
        <v>5</v>
      </c>
      <c r="CK6" s="77">
        <v>0</v>
      </c>
      <c r="CL6" s="77">
        <v>1</v>
      </c>
      <c r="CM6" s="77" t="s">
        <v>208</v>
      </c>
      <c r="CN6" s="77">
        <v>2</v>
      </c>
      <c r="CO6" s="77" t="s">
        <v>209</v>
      </c>
      <c r="CP6" s="77" t="s">
        <v>210</v>
      </c>
      <c r="CQ6" s="81">
        <v>639099</v>
      </c>
      <c r="CR6" s="83">
        <v>10057.299999999999</v>
      </c>
      <c r="CS6" s="77">
        <v>46</v>
      </c>
      <c r="CT6" s="77">
        <v>37</v>
      </c>
      <c r="CU6" s="77">
        <v>17</v>
      </c>
      <c r="CV6" s="77">
        <v>623</v>
      </c>
      <c r="CW6" s="42">
        <v>638706</v>
      </c>
      <c r="CX6" s="43">
        <v>10056.886968000001</v>
      </c>
      <c r="CY6" s="42">
        <v>46</v>
      </c>
      <c r="CZ6" s="42">
        <v>38</v>
      </c>
      <c r="DA6" s="42">
        <v>17</v>
      </c>
      <c r="DB6" s="42">
        <v>623</v>
      </c>
    </row>
    <row r="7" spans="1:106" x14ac:dyDescent="0.25">
      <c r="A7" s="75" t="s">
        <v>211</v>
      </c>
      <c r="B7" s="77" t="s">
        <v>212</v>
      </c>
      <c r="C7" s="77" t="s">
        <v>213</v>
      </c>
      <c r="D7" s="78" t="s">
        <v>214</v>
      </c>
      <c r="E7" s="77" t="s">
        <v>76</v>
      </c>
      <c r="F7" s="77">
        <v>30613</v>
      </c>
      <c r="G7" s="77" t="s">
        <v>215</v>
      </c>
      <c r="H7" s="77" t="s">
        <v>216</v>
      </c>
      <c r="I7" s="77" t="s">
        <v>65</v>
      </c>
      <c r="J7" s="77" t="s">
        <v>217</v>
      </c>
      <c r="K7" s="77">
        <v>377195422</v>
      </c>
      <c r="L7" s="77" t="s">
        <v>218</v>
      </c>
      <c r="M7" s="77" t="s">
        <v>217</v>
      </c>
      <c r="N7" s="77">
        <v>377195422</v>
      </c>
      <c r="O7" s="77" t="s">
        <v>218</v>
      </c>
      <c r="P7" s="77">
        <v>12</v>
      </c>
      <c r="Q7" s="77">
        <v>0</v>
      </c>
      <c r="R7" s="79">
        <f t="shared" si="0"/>
        <v>12</v>
      </c>
      <c r="S7" s="77">
        <v>13</v>
      </c>
      <c r="T7" s="77">
        <v>12</v>
      </c>
      <c r="U7" s="77">
        <v>0</v>
      </c>
      <c r="V7" s="77">
        <v>0</v>
      </c>
      <c r="W7" s="80">
        <f t="shared" si="1"/>
        <v>13</v>
      </c>
      <c r="X7" s="80">
        <f t="shared" si="2"/>
        <v>12</v>
      </c>
      <c r="Y7" s="77">
        <v>12</v>
      </c>
      <c r="Z7" s="77">
        <v>7</v>
      </c>
      <c r="AA7" s="77">
        <v>0</v>
      </c>
      <c r="AB7" s="77">
        <v>5</v>
      </c>
      <c r="AC7" s="77">
        <v>0</v>
      </c>
      <c r="AD7" s="77">
        <v>1</v>
      </c>
      <c r="AE7" s="77">
        <v>2</v>
      </c>
      <c r="AF7" s="77">
        <v>9</v>
      </c>
      <c r="AG7" s="77">
        <v>0</v>
      </c>
      <c r="AH7" s="77">
        <v>0</v>
      </c>
      <c r="AI7" s="77">
        <v>1</v>
      </c>
      <c r="AJ7" s="77">
        <v>7</v>
      </c>
      <c r="AK7" s="77">
        <v>3</v>
      </c>
      <c r="AL7" s="77">
        <v>1</v>
      </c>
      <c r="AM7" s="77">
        <v>0</v>
      </c>
      <c r="AN7" s="77">
        <v>0</v>
      </c>
      <c r="AO7" s="77">
        <v>1</v>
      </c>
      <c r="AP7" s="77">
        <v>1</v>
      </c>
      <c r="AQ7" s="77">
        <v>1</v>
      </c>
      <c r="AR7" s="77">
        <v>3</v>
      </c>
      <c r="AS7" s="77">
        <v>2</v>
      </c>
      <c r="AT7" s="77">
        <v>0</v>
      </c>
      <c r="AU7" s="77">
        <v>350</v>
      </c>
      <c r="AV7" s="77">
        <v>6</v>
      </c>
      <c r="AW7" s="77">
        <v>0</v>
      </c>
      <c r="AX7" s="77">
        <v>12</v>
      </c>
      <c r="AY7" s="77">
        <v>7</v>
      </c>
      <c r="AZ7" s="77">
        <v>11</v>
      </c>
      <c r="BA7" s="77">
        <v>0</v>
      </c>
      <c r="BB7" s="77">
        <v>7</v>
      </c>
      <c r="BC7" s="77">
        <v>296</v>
      </c>
      <c r="BD7" s="77">
        <v>8</v>
      </c>
      <c r="BE7" s="77">
        <v>129</v>
      </c>
      <c r="BF7" s="77">
        <v>27</v>
      </c>
      <c r="BG7" s="77">
        <v>56</v>
      </c>
      <c r="BH7" s="77">
        <v>0</v>
      </c>
      <c r="BI7" s="77">
        <v>1</v>
      </c>
      <c r="BJ7" s="77">
        <v>0</v>
      </c>
      <c r="BK7" s="77">
        <v>6</v>
      </c>
      <c r="BL7" s="77">
        <v>0</v>
      </c>
      <c r="BM7" s="77">
        <v>2</v>
      </c>
      <c r="BN7" s="77">
        <v>0</v>
      </c>
      <c r="BO7" s="77">
        <v>0</v>
      </c>
      <c r="BP7" s="77">
        <v>0</v>
      </c>
      <c r="BQ7" s="77">
        <v>4</v>
      </c>
      <c r="BR7" s="77">
        <v>0</v>
      </c>
      <c r="BS7" s="77">
        <v>10</v>
      </c>
      <c r="BT7" s="77">
        <v>46</v>
      </c>
      <c r="BU7" s="77">
        <v>4</v>
      </c>
      <c r="BV7" s="77">
        <v>12</v>
      </c>
      <c r="BW7" s="77">
        <v>0</v>
      </c>
      <c r="BX7" s="77">
        <v>5</v>
      </c>
      <c r="BY7" s="77">
        <v>0</v>
      </c>
      <c r="BZ7" s="77">
        <v>8</v>
      </c>
      <c r="CA7" s="77">
        <v>0</v>
      </c>
      <c r="CB7" s="77">
        <v>0</v>
      </c>
      <c r="CC7" s="77">
        <v>2</v>
      </c>
      <c r="CD7" s="77">
        <v>0</v>
      </c>
      <c r="CE7" s="77">
        <v>0</v>
      </c>
      <c r="CF7" s="77">
        <v>0</v>
      </c>
      <c r="CG7" s="77">
        <v>0</v>
      </c>
      <c r="CH7" s="77">
        <v>0</v>
      </c>
      <c r="CI7" s="77">
        <v>0</v>
      </c>
      <c r="CJ7" s="77">
        <v>0</v>
      </c>
      <c r="CK7" s="77">
        <v>0</v>
      </c>
      <c r="CL7" s="77">
        <v>0</v>
      </c>
      <c r="CM7" s="77"/>
      <c r="CN7" s="77">
        <v>2</v>
      </c>
      <c r="CO7" s="77"/>
      <c r="CP7" s="77"/>
      <c r="CQ7" s="81"/>
      <c r="CR7" s="77"/>
      <c r="CS7" s="77"/>
      <c r="CT7" s="77"/>
      <c r="CU7" s="77"/>
      <c r="CV7" s="77"/>
      <c r="CW7" s="42">
        <v>572045</v>
      </c>
      <c r="CX7" s="43">
        <v>7560.9307169999902</v>
      </c>
      <c r="CY7" s="42">
        <v>49</v>
      </c>
      <c r="CZ7" s="42">
        <v>35</v>
      </c>
      <c r="DA7" s="42">
        <v>15</v>
      </c>
      <c r="DB7" s="42">
        <v>501</v>
      </c>
    </row>
    <row r="8" spans="1:106" ht="38.25" x14ac:dyDescent="0.25">
      <c r="A8" s="75" t="s">
        <v>219</v>
      </c>
      <c r="B8" s="77" t="s">
        <v>220</v>
      </c>
      <c r="C8" s="77" t="s">
        <v>221</v>
      </c>
      <c r="D8" s="78" t="s">
        <v>222</v>
      </c>
      <c r="E8" s="77" t="s">
        <v>60</v>
      </c>
      <c r="F8" s="77">
        <v>36021</v>
      </c>
      <c r="G8" s="77" t="s">
        <v>223</v>
      </c>
      <c r="H8" s="77" t="s">
        <v>224</v>
      </c>
      <c r="I8" s="77" t="s">
        <v>61</v>
      </c>
      <c r="J8" s="77" t="s">
        <v>225</v>
      </c>
      <c r="K8" s="77">
        <v>354222125</v>
      </c>
      <c r="L8" s="77" t="s">
        <v>226</v>
      </c>
      <c r="M8" s="77" t="s">
        <v>227</v>
      </c>
      <c r="N8" s="77">
        <v>354222387</v>
      </c>
      <c r="O8" s="77" t="s">
        <v>228</v>
      </c>
      <c r="P8" s="77">
        <v>12</v>
      </c>
      <c r="Q8" s="77">
        <v>0</v>
      </c>
      <c r="R8" s="79">
        <f t="shared" si="0"/>
        <v>12</v>
      </c>
      <c r="S8" s="77">
        <v>12</v>
      </c>
      <c r="T8" s="77">
        <v>12</v>
      </c>
      <c r="U8" s="77">
        <v>0</v>
      </c>
      <c r="V8" s="77">
        <v>0</v>
      </c>
      <c r="W8" s="80">
        <f t="shared" si="1"/>
        <v>12</v>
      </c>
      <c r="X8" s="80">
        <f t="shared" si="2"/>
        <v>12</v>
      </c>
      <c r="Y8" s="77">
        <v>12</v>
      </c>
      <c r="Z8" s="77">
        <v>4</v>
      </c>
      <c r="AA8" s="77">
        <v>1</v>
      </c>
      <c r="AB8" s="77">
        <v>7</v>
      </c>
      <c r="AC8" s="77">
        <v>0</v>
      </c>
      <c r="AD8" s="77">
        <v>2</v>
      </c>
      <c r="AE8" s="77">
        <v>2</v>
      </c>
      <c r="AF8" s="77">
        <v>8</v>
      </c>
      <c r="AG8" s="77">
        <v>0</v>
      </c>
      <c r="AH8" s="77">
        <v>0</v>
      </c>
      <c r="AI8" s="77">
        <v>0</v>
      </c>
      <c r="AJ8" s="77">
        <v>4</v>
      </c>
      <c r="AK8" s="77">
        <v>5</v>
      </c>
      <c r="AL8" s="77">
        <v>2</v>
      </c>
      <c r="AM8" s="77">
        <v>1</v>
      </c>
      <c r="AN8" s="77">
        <v>1</v>
      </c>
      <c r="AO8" s="77">
        <v>1</v>
      </c>
      <c r="AP8" s="77">
        <v>0</v>
      </c>
      <c r="AQ8" s="77">
        <v>1</v>
      </c>
      <c r="AR8" s="77">
        <v>2</v>
      </c>
      <c r="AS8" s="77">
        <v>0</v>
      </c>
      <c r="AT8" s="77">
        <v>9</v>
      </c>
      <c r="AU8" s="77">
        <v>550</v>
      </c>
      <c r="AV8" s="77">
        <v>8</v>
      </c>
      <c r="AW8" s="77">
        <v>0</v>
      </c>
      <c r="AX8" s="77">
        <v>8</v>
      </c>
      <c r="AY8" s="77">
        <v>0</v>
      </c>
      <c r="AZ8" s="77">
        <v>1</v>
      </c>
      <c r="BA8" s="77">
        <v>0</v>
      </c>
      <c r="BB8" s="77">
        <v>0</v>
      </c>
      <c r="BC8" s="77">
        <v>79</v>
      </c>
      <c r="BD8" s="77">
        <v>2</v>
      </c>
      <c r="BE8" s="77">
        <v>37</v>
      </c>
      <c r="BF8" s="77">
        <v>7</v>
      </c>
      <c r="BG8" s="77">
        <v>10</v>
      </c>
      <c r="BH8" s="77">
        <v>0</v>
      </c>
      <c r="BI8" s="77">
        <v>3</v>
      </c>
      <c r="BJ8" s="77">
        <v>0</v>
      </c>
      <c r="BK8" s="77">
        <v>2</v>
      </c>
      <c r="BL8" s="77">
        <v>0</v>
      </c>
      <c r="BM8" s="77">
        <v>2</v>
      </c>
      <c r="BN8" s="77">
        <v>0</v>
      </c>
      <c r="BO8" s="77">
        <v>0</v>
      </c>
      <c r="BP8" s="77">
        <v>0</v>
      </c>
      <c r="BQ8" s="77">
        <v>3</v>
      </c>
      <c r="BR8" s="77">
        <v>0</v>
      </c>
      <c r="BS8" s="77">
        <v>2</v>
      </c>
      <c r="BT8" s="77">
        <v>14</v>
      </c>
      <c r="BU8" s="77">
        <v>1</v>
      </c>
      <c r="BV8" s="77">
        <v>6</v>
      </c>
      <c r="BW8" s="77">
        <v>1</v>
      </c>
      <c r="BX8" s="77">
        <v>3</v>
      </c>
      <c r="BY8" s="77">
        <v>0</v>
      </c>
      <c r="BZ8" s="77">
        <v>4</v>
      </c>
      <c r="CA8" s="77">
        <v>0</v>
      </c>
      <c r="CB8" s="77">
        <v>0</v>
      </c>
      <c r="CC8" s="77">
        <v>0</v>
      </c>
      <c r="CD8" s="77">
        <v>0</v>
      </c>
      <c r="CE8" s="77">
        <v>0</v>
      </c>
      <c r="CF8" s="77">
        <v>0</v>
      </c>
      <c r="CG8" s="77">
        <v>0</v>
      </c>
      <c r="CH8" s="77">
        <v>0</v>
      </c>
      <c r="CI8" s="77">
        <v>0</v>
      </c>
      <c r="CJ8" s="77">
        <v>1</v>
      </c>
      <c r="CK8" s="77">
        <v>0</v>
      </c>
      <c r="CL8" s="77">
        <v>1</v>
      </c>
      <c r="CM8" s="77" t="s">
        <v>229</v>
      </c>
      <c r="CN8" s="77">
        <v>2</v>
      </c>
      <c r="CO8" s="77" t="s">
        <v>230</v>
      </c>
      <c r="CP8" s="77" t="s">
        <v>231</v>
      </c>
      <c r="CQ8" s="81">
        <v>310245</v>
      </c>
      <c r="CR8" s="77">
        <v>3314</v>
      </c>
      <c r="CS8" s="77">
        <v>23</v>
      </c>
      <c r="CT8" s="77">
        <v>14</v>
      </c>
      <c r="CU8" s="77">
        <v>7</v>
      </c>
      <c r="CV8" s="77">
        <v>132</v>
      </c>
      <c r="CW8" s="42">
        <v>307444</v>
      </c>
      <c r="CX8" s="43">
        <v>3314.3688090000001</v>
      </c>
      <c r="CY8" s="42">
        <v>23</v>
      </c>
      <c r="CZ8" s="42">
        <v>15</v>
      </c>
      <c r="DA8" s="42">
        <v>7</v>
      </c>
      <c r="DB8" s="42">
        <v>132</v>
      </c>
    </row>
    <row r="9" spans="1:106" ht="51" x14ac:dyDescent="0.25">
      <c r="A9" s="75" t="s">
        <v>232</v>
      </c>
      <c r="B9" s="77" t="s">
        <v>233</v>
      </c>
      <c r="C9" s="77" t="s">
        <v>85</v>
      </c>
      <c r="D9" s="78" t="s">
        <v>234</v>
      </c>
      <c r="E9" s="77" t="s">
        <v>86</v>
      </c>
      <c r="F9" s="77">
        <v>40002</v>
      </c>
      <c r="G9" s="77" t="s">
        <v>235</v>
      </c>
      <c r="H9" s="77" t="s">
        <v>236</v>
      </c>
      <c r="I9" s="77" t="s">
        <v>237</v>
      </c>
      <c r="J9" s="77" t="s">
        <v>238</v>
      </c>
      <c r="K9" s="77">
        <v>475657514</v>
      </c>
      <c r="L9" s="77" t="s">
        <v>239</v>
      </c>
      <c r="M9" s="77" t="s">
        <v>240</v>
      </c>
      <c r="N9" s="77">
        <v>475657565</v>
      </c>
      <c r="O9" s="77" t="s">
        <v>241</v>
      </c>
      <c r="P9" s="77">
        <v>15</v>
      </c>
      <c r="Q9" s="77">
        <v>2</v>
      </c>
      <c r="R9" s="79">
        <f t="shared" si="0"/>
        <v>17</v>
      </c>
      <c r="S9" s="77">
        <v>14</v>
      </c>
      <c r="T9" s="77">
        <v>14</v>
      </c>
      <c r="U9" s="77">
        <v>1</v>
      </c>
      <c r="V9" s="77">
        <v>1</v>
      </c>
      <c r="W9" s="80">
        <f t="shared" si="1"/>
        <v>15</v>
      </c>
      <c r="X9" s="80">
        <f t="shared" si="2"/>
        <v>15</v>
      </c>
      <c r="Y9" s="77">
        <v>15</v>
      </c>
      <c r="Z9" s="77">
        <v>8</v>
      </c>
      <c r="AA9" s="77">
        <v>2</v>
      </c>
      <c r="AB9" s="77">
        <v>5</v>
      </c>
      <c r="AC9" s="77">
        <v>0</v>
      </c>
      <c r="AD9" s="77">
        <v>2</v>
      </c>
      <c r="AE9" s="77">
        <v>1</v>
      </c>
      <c r="AF9" s="77">
        <v>12</v>
      </c>
      <c r="AG9" s="77">
        <v>0</v>
      </c>
      <c r="AH9" s="77">
        <v>0</v>
      </c>
      <c r="AI9" s="77">
        <v>3</v>
      </c>
      <c r="AJ9" s="77">
        <v>0</v>
      </c>
      <c r="AK9" s="77">
        <v>10</v>
      </c>
      <c r="AL9" s="77">
        <v>1</v>
      </c>
      <c r="AM9" s="77">
        <v>1</v>
      </c>
      <c r="AN9" s="77">
        <v>0</v>
      </c>
      <c r="AO9" s="77">
        <v>1</v>
      </c>
      <c r="AP9" s="77">
        <v>0</v>
      </c>
      <c r="AQ9" s="77">
        <v>1</v>
      </c>
      <c r="AR9" s="77">
        <v>0</v>
      </c>
      <c r="AS9" s="77">
        <v>0</v>
      </c>
      <c r="AT9" s="77">
        <v>3</v>
      </c>
      <c r="AU9" s="77">
        <v>625</v>
      </c>
      <c r="AV9" s="77">
        <v>31</v>
      </c>
      <c r="AW9" s="77">
        <v>0</v>
      </c>
      <c r="AX9" s="77">
        <v>31</v>
      </c>
      <c r="AY9" s="77">
        <v>1</v>
      </c>
      <c r="AZ9" s="77">
        <v>3</v>
      </c>
      <c r="BA9" s="77">
        <v>0</v>
      </c>
      <c r="BB9" s="77">
        <v>0</v>
      </c>
      <c r="BC9" s="77">
        <v>180</v>
      </c>
      <c r="BD9" s="77">
        <v>10</v>
      </c>
      <c r="BE9" s="77">
        <v>71</v>
      </c>
      <c r="BF9" s="77">
        <v>25</v>
      </c>
      <c r="BG9" s="77">
        <v>13</v>
      </c>
      <c r="BH9" s="77">
        <v>10</v>
      </c>
      <c r="BI9" s="77">
        <v>11</v>
      </c>
      <c r="BJ9" s="77">
        <v>1</v>
      </c>
      <c r="BK9" s="77">
        <v>4</v>
      </c>
      <c r="BL9" s="77">
        <v>0</v>
      </c>
      <c r="BM9" s="77">
        <v>3</v>
      </c>
      <c r="BN9" s="77">
        <v>0</v>
      </c>
      <c r="BO9" s="77">
        <v>0</v>
      </c>
      <c r="BP9" s="77">
        <v>1</v>
      </c>
      <c r="BQ9" s="77">
        <v>20</v>
      </c>
      <c r="BR9" s="77">
        <v>0</v>
      </c>
      <c r="BS9" s="77">
        <v>6</v>
      </c>
      <c r="BT9" s="77">
        <v>12</v>
      </c>
      <c r="BU9" s="77">
        <v>6</v>
      </c>
      <c r="BV9" s="77">
        <v>0</v>
      </c>
      <c r="BW9" s="77">
        <v>0</v>
      </c>
      <c r="BX9" s="77">
        <v>4</v>
      </c>
      <c r="BY9" s="77">
        <v>0</v>
      </c>
      <c r="BZ9" s="77">
        <v>6</v>
      </c>
      <c r="CA9" s="77">
        <v>0</v>
      </c>
      <c r="CB9" s="77">
        <v>0</v>
      </c>
      <c r="CC9" s="77">
        <v>0</v>
      </c>
      <c r="CD9" s="77">
        <v>0</v>
      </c>
      <c r="CE9" s="77">
        <v>0</v>
      </c>
      <c r="CF9" s="77">
        <v>0</v>
      </c>
      <c r="CG9" s="77">
        <v>0</v>
      </c>
      <c r="CH9" s="77">
        <v>0</v>
      </c>
      <c r="CI9" s="77">
        <v>0</v>
      </c>
      <c r="CJ9" s="77">
        <v>3</v>
      </c>
      <c r="CK9" s="77">
        <v>4</v>
      </c>
      <c r="CL9" s="77">
        <v>1</v>
      </c>
      <c r="CM9" s="77" t="s">
        <v>242</v>
      </c>
      <c r="CN9" s="77">
        <v>2</v>
      </c>
      <c r="CO9" s="77"/>
      <c r="CP9" s="77"/>
      <c r="CQ9" s="81"/>
      <c r="CR9" s="77"/>
      <c r="CS9" s="77"/>
      <c r="CT9" s="77"/>
      <c r="CU9" s="77"/>
      <c r="CV9" s="77"/>
      <c r="CW9" s="42">
        <v>836045</v>
      </c>
      <c r="CX9" s="43">
        <v>5334.5585449999999</v>
      </c>
      <c r="CY9" s="42">
        <v>39</v>
      </c>
      <c r="CZ9" s="42">
        <v>30</v>
      </c>
      <c r="DA9" s="42">
        <v>16</v>
      </c>
      <c r="DB9" s="42">
        <v>354</v>
      </c>
    </row>
    <row r="10" spans="1:106" ht="140.25" x14ac:dyDescent="0.25">
      <c r="A10" s="75" t="s">
        <v>243</v>
      </c>
      <c r="B10" s="77" t="s">
        <v>244</v>
      </c>
      <c r="C10" s="77" t="s">
        <v>245</v>
      </c>
      <c r="D10" s="78" t="s">
        <v>246</v>
      </c>
      <c r="E10" s="77" t="s">
        <v>63</v>
      </c>
      <c r="F10" s="77">
        <v>46180</v>
      </c>
      <c r="G10" s="77" t="s">
        <v>247</v>
      </c>
      <c r="H10" s="77" t="s">
        <v>248</v>
      </c>
      <c r="I10" s="77" t="s">
        <v>64</v>
      </c>
      <c r="J10" s="77" t="s">
        <v>249</v>
      </c>
      <c r="K10" s="77">
        <v>485226452</v>
      </c>
      <c r="L10" s="77" t="s">
        <v>250</v>
      </c>
      <c r="M10" s="77" t="s">
        <v>251</v>
      </c>
      <c r="N10" s="77">
        <v>485226430</v>
      </c>
      <c r="O10" s="77" t="s">
        <v>252</v>
      </c>
      <c r="P10" s="77">
        <v>7</v>
      </c>
      <c r="Q10" s="77">
        <v>0</v>
      </c>
      <c r="R10" s="79">
        <f t="shared" si="0"/>
        <v>7</v>
      </c>
      <c r="S10" s="77">
        <v>6.5</v>
      </c>
      <c r="T10" s="77">
        <v>6.5</v>
      </c>
      <c r="U10" s="77">
        <v>0</v>
      </c>
      <c r="V10" s="77">
        <v>0</v>
      </c>
      <c r="W10" s="80">
        <f t="shared" si="1"/>
        <v>6.5</v>
      </c>
      <c r="X10" s="80">
        <f t="shared" si="2"/>
        <v>6.5</v>
      </c>
      <c r="Y10" s="77">
        <v>6</v>
      </c>
      <c r="Z10" s="77">
        <v>1</v>
      </c>
      <c r="AA10" s="77">
        <v>0</v>
      </c>
      <c r="AB10" s="77">
        <v>6</v>
      </c>
      <c r="AC10" s="77">
        <v>0</v>
      </c>
      <c r="AD10" s="77">
        <v>1</v>
      </c>
      <c r="AE10" s="77">
        <v>0</v>
      </c>
      <c r="AF10" s="77">
        <v>6</v>
      </c>
      <c r="AG10" s="77">
        <v>0</v>
      </c>
      <c r="AH10" s="77">
        <v>0</v>
      </c>
      <c r="AI10" s="77">
        <v>0</v>
      </c>
      <c r="AJ10" s="77">
        <v>0</v>
      </c>
      <c r="AK10" s="77">
        <v>6</v>
      </c>
      <c r="AL10" s="77">
        <v>1</v>
      </c>
      <c r="AM10" s="77">
        <v>0</v>
      </c>
      <c r="AN10" s="77">
        <v>0</v>
      </c>
      <c r="AO10" s="77">
        <v>1</v>
      </c>
      <c r="AP10" s="77">
        <v>1</v>
      </c>
      <c r="AQ10" s="77">
        <v>0</v>
      </c>
      <c r="AR10" s="77">
        <v>2</v>
      </c>
      <c r="AS10" s="77">
        <v>0</v>
      </c>
      <c r="AT10" s="77">
        <v>26</v>
      </c>
      <c r="AU10" s="77">
        <v>1995</v>
      </c>
      <c r="AV10" s="77">
        <v>11</v>
      </c>
      <c r="AW10" s="77">
        <v>0</v>
      </c>
      <c r="AX10" s="77">
        <v>37</v>
      </c>
      <c r="AY10" s="77">
        <v>0</v>
      </c>
      <c r="AZ10" s="77">
        <v>17</v>
      </c>
      <c r="BA10" s="77">
        <v>0</v>
      </c>
      <c r="BB10" s="77">
        <v>3</v>
      </c>
      <c r="BC10" s="77">
        <v>149</v>
      </c>
      <c r="BD10" s="77">
        <v>8</v>
      </c>
      <c r="BE10" s="77">
        <v>65</v>
      </c>
      <c r="BF10" s="77">
        <v>12</v>
      </c>
      <c r="BG10" s="77">
        <v>31</v>
      </c>
      <c r="BH10" s="77">
        <v>5</v>
      </c>
      <c r="BI10" s="77">
        <v>5</v>
      </c>
      <c r="BJ10" s="77">
        <v>0</v>
      </c>
      <c r="BK10" s="77">
        <v>5</v>
      </c>
      <c r="BL10" s="77">
        <v>0</v>
      </c>
      <c r="BM10" s="77">
        <v>1</v>
      </c>
      <c r="BN10" s="77">
        <v>0</v>
      </c>
      <c r="BO10" s="77">
        <v>0</v>
      </c>
      <c r="BP10" s="77">
        <v>0</v>
      </c>
      <c r="BQ10" s="77">
        <v>23</v>
      </c>
      <c r="BR10" s="77">
        <v>1</v>
      </c>
      <c r="BS10" s="77">
        <v>2</v>
      </c>
      <c r="BT10" s="77">
        <v>6</v>
      </c>
      <c r="BU10" s="77">
        <v>2</v>
      </c>
      <c r="BV10" s="77">
        <v>5</v>
      </c>
      <c r="BW10" s="77">
        <v>0</v>
      </c>
      <c r="BX10" s="77">
        <v>6</v>
      </c>
      <c r="BY10" s="77">
        <v>0</v>
      </c>
      <c r="BZ10" s="77">
        <v>6</v>
      </c>
      <c r="CA10" s="77">
        <v>0</v>
      </c>
      <c r="CB10" s="77">
        <v>0</v>
      </c>
      <c r="CC10" s="77">
        <v>0</v>
      </c>
      <c r="CD10" s="77">
        <v>0</v>
      </c>
      <c r="CE10" s="77">
        <v>0</v>
      </c>
      <c r="CF10" s="77">
        <v>0</v>
      </c>
      <c r="CG10" s="77">
        <v>0</v>
      </c>
      <c r="CH10" s="77">
        <v>0</v>
      </c>
      <c r="CI10" s="77">
        <v>0</v>
      </c>
      <c r="CJ10" s="77">
        <v>2</v>
      </c>
      <c r="CK10" s="77">
        <v>1</v>
      </c>
      <c r="CL10" s="77">
        <v>1</v>
      </c>
      <c r="CM10" s="77" t="s">
        <v>253</v>
      </c>
      <c r="CN10" s="77">
        <v>2</v>
      </c>
      <c r="CO10" s="77" t="s">
        <v>254</v>
      </c>
      <c r="CP10" s="77" t="s">
        <v>255</v>
      </c>
      <c r="CQ10" s="81">
        <v>439262</v>
      </c>
      <c r="CR10" s="77">
        <v>3163</v>
      </c>
      <c r="CS10" s="77">
        <v>36</v>
      </c>
      <c r="CT10" s="77">
        <v>21</v>
      </c>
      <c r="CU10" s="77">
        <v>10</v>
      </c>
      <c r="CV10" s="77">
        <v>215</v>
      </c>
      <c r="CW10" s="42">
        <v>439942</v>
      </c>
      <c r="CX10" s="43">
        <v>3163.0425439999999</v>
      </c>
      <c r="CY10" s="42">
        <v>36</v>
      </c>
      <c r="CZ10" s="42">
        <v>21</v>
      </c>
      <c r="DA10" s="42">
        <v>10</v>
      </c>
      <c r="DB10" s="42">
        <v>215</v>
      </c>
    </row>
    <row r="11" spans="1:106" ht="38.25" x14ac:dyDescent="0.25">
      <c r="A11" s="75" t="s">
        <v>256</v>
      </c>
      <c r="B11" s="77" t="s">
        <v>257</v>
      </c>
      <c r="C11" s="77" t="s">
        <v>258</v>
      </c>
      <c r="D11" s="78" t="s">
        <v>259</v>
      </c>
      <c r="E11" s="77" t="s">
        <v>260</v>
      </c>
      <c r="F11" s="77">
        <v>50003</v>
      </c>
      <c r="G11" s="77" t="s">
        <v>261</v>
      </c>
      <c r="H11" s="77" t="s">
        <v>262</v>
      </c>
      <c r="I11" s="77" t="s">
        <v>65</v>
      </c>
      <c r="J11" s="77" t="s">
        <v>263</v>
      </c>
      <c r="K11" s="77">
        <v>495817459</v>
      </c>
      <c r="L11" s="77" t="s">
        <v>264</v>
      </c>
      <c r="M11" s="77" t="s">
        <v>265</v>
      </c>
      <c r="N11" s="77">
        <v>495817241</v>
      </c>
      <c r="O11" s="77" t="s">
        <v>266</v>
      </c>
      <c r="P11" s="77">
        <v>9</v>
      </c>
      <c r="Q11" s="77">
        <v>1</v>
      </c>
      <c r="R11" s="79">
        <f t="shared" si="0"/>
        <v>10</v>
      </c>
      <c r="S11" s="77">
        <v>10</v>
      </c>
      <c r="T11" s="77">
        <v>9</v>
      </c>
      <c r="U11" s="77">
        <v>1</v>
      </c>
      <c r="V11" s="77">
        <v>1</v>
      </c>
      <c r="W11" s="80">
        <f t="shared" si="1"/>
        <v>11</v>
      </c>
      <c r="X11" s="80">
        <f t="shared" si="2"/>
        <v>10</v>
      </c>
      <c r="Y11" s="77">
        <v>8</v>
      </c>
      <c r="Z11" s="77">
        <v>0</v>
      </c>
      <c r="AA11" s="77">
        <v>0</v>
      </c>
      <c r="AB11" s="77">
        <v>9</v>
      </c>
      <c r="AC11" s="77">
        <v>0</v>
      </c>
      <c r="AD11" s="77">
        <v>6</v>
      </c>
      <c r="AE11" s="77">
        <v>3</v>
      </c>
      <c r="AF11" s="77">
        <v>0</v>
      </c>
      <c r="AG11" s="77">
        <v>0</v>
      </c>
      <c r="AH11" s="77">
        <v>0</v>
      </c>
      <c r="AI11" s="77">
        <v>0</v>
      </c>
      <c r="AJ11" s="77">
        <v>1</v>
      </c>
      <c r="AK11" s="77">
        <v>7</v>
      </c>
      <c r="AL11" s="77">
        <v>1</v>
      </c>
      <c r="AM11" s="77">
        <v>0</v>
      </c>
      <c r="AN11" s="77">
        <v>0</v>
      </c>
      <c r="AO11" s="77">
        <v>1</v>
      </c>
      <c r="AP11" s="77">
        <v>1</v>
      </c>
      <c r="AQ11" s="77">
        <v>1</v>
      </c>
      <c r="AR11" s="77">
        <v>2</v>
      </c>
      <c r="AS11" s="77">
        <v>2</v>
      </c>
      <c r="AT11" s="77">
        <v>39</v>
      </c>
      <c r="AU11" s="77">
        <v>13</v>
      </c>
      <c r="AV11" s="77">
        <v>11</v>
      </c>
      <c r="AW11" s="77">
        <v>0</v>
      </c>
      <c r="AX11" s="77">
        <v>63</v>
      </c>
      <c r="AY11" s="77">
        <v>2</v>
      </c>
      <c r="AZ11" s="77">
        <v>21</v>
      </c>
      <c r="BA11" s="77">
        <v>0</v>
      </c>
      <c r="BB11" s="77">
        <v>15</v>
      </c>
      <c r="BC11" s="77">
        <v>171</v>
      </c>
      <c r="BD11" s="77">
        <v>1</v>
      </c>
      <c r="BE11" s="77">
        <v>56</v>
      </c>
      <c r="BF11" s="77">
        <v>31</v>
      </c>
      <c r="BG11" s="77">
        <v>48</v>
      </c>
      <c r="BH11" s="77">
        <v>0</v>
      </c>
      <c r="BI11" s="77">
        <v>0</v>
      </c>
      <c r="BJ11" s="77">
        <v>0</v>
      </c>
      <c r="BK11" s="77">
        <v>4</v>
      </c>
      <c r="BL11" s="77">
        <v>0</v>
      </c>
      <c r="BM11" s="77">
        <v>1</v>
      </c>
      <c r="BN11" s="77">
        <v>0</v>
      </c>
      <c r="BO11" s="77">
        <v>0</v>
      </c>
      <c r="BP11" s="77">
        <v>0</v>
      </c>
      <c r="BQ11" s="77">
        <v>12</v>
      </c>
      <c r="BR11" s="77">
        <v>1</v>
      </c>
      <c r="BS11" s="77">
        <v>3</v>
      </c>
      <c r="BT11" s="77">
        <v>17</v>
      </c>
      <c r="BU11" s="77">
        <v>1</v>
      </c>
      <c r="BV11" s="77">
        <v>0</v>
      </c>
      <c r="BW11" s="77">
        <v>0</v>
      </c>
      <c r="BX11" s="77">
        <v>0</v>
      </c>
      <c r="BY11" s="77">
        <v>0</v>
      </c>
      <c r="BZ11" s="77">
        <v>12</v>
      </c>
      <c r="CA11" s="77">
        <v>0</v>
      </c>
      <c r="CB11" s="77">
        <v>0</v>
      </c>
      <c r="CC11" s="77">
        <v>12</v>
      </c>
      <c r="CD11" s="77">
        <v>0</v>
      </c>
      <c r="CE11" s="77">
        <v>0</v>
      </c>
      <c r="CF11" s="77">
        <v>0</v>
      </c>
      <c r="CG11" s="77">
        <v>0</v>
      </c>
      <c r="CH11" s="77">
        <v>0</v>
      </c>
      <c r="CI11" s="77">
        <v>0</v>
      </c>
      <c r="CJ11" s="77">
        <v>1</v>
      </c>
      <c r="CK11" s="77">
        <v>0</v>
      </c>
      <c r="CL11" s="77">
        <v>0</v>
      </c>
      <c r="CM11" s="77"/>
      <c r="CN11" s="77">
        <v>1</v>
      </c>
      <c r="CO11" s="77" t="s">
        <v>267</v>
      </c>
      <c r="CP11" s="77" t="s">
        <v>62</v>
      </c>
      <c r="CQ11" s="81">
        <v>554803</v>
      </c>
      <c r="CR11" s="84">
        <v>4759</v>
      </c>
      <c r="CS11" s="77">
        <v>48</v>
      </c>
      <c r="CT11" s="77">
        <v>35</v>
      </c>
      <c r="CU11" s="77">
        <v>15</v>
      </c>
      <c r="CV11" s="77">
        <v>448</v>
      </c>
      <c r="CW11" s="42">
        <v>554803</v>
      </c>
      <c r="CX11" s="43">
        <v>4758.6080499999998</v>
      </c>
      <c r="CY11" s="42">
        <v>48</v>
      </c>
      <c r="CZ11" s="42">
        <v>35</v>
      </c>
      <c r="DA11" s="42">
        <v>15</v>
      </c>
      <c r="DB11" s="42">
        <v>448</v>
      </c>
    </row>
    <row r="12" spans="1:106" ht="25.5" x14ac:dyDescent="0.25">
      <c r="A12" s="75" t="s">
        <v>268</v>
      </c>
      <c r="B12" s="77" t="s">
        <v>269</v>
      </c>
      <c r="C12" s="77" t="s">
        <v>84</v>
      </c>
      <c r="D12" s="78">
        <v>125</v>
      </c>
      <c r="E12" s="77" t="s">
        <v>71</v>
      </c>
      <c r="F12" s="77">
        <v>53211</v>
      </c>
      <c r="G12" s="77" t="s">
        <v>270</v>
      </c>
      <c r="H12" s="77" t="s">
        <v>271</v>
      </c>
      <c r="I12" s="77" t="s">
        <v>65</v>
      </c>
      <c r="J12" s="77" t="s">
        <v>272</v>
      </c>
      <c r="K12" s="77">
        <v>466026304</v>
      </c>
      <c r="L12" s="77" t="s">
        <v>273</v>
      </c>
      <c r="M12" s="77" t="s">
        <v>272</v>
      </c>
      <c r="N12" s="77">
        <v>466026304</v>
      </c>
      <c r="O12" s="77" t="s">
        <v>273</v>
      </c>
      <c r="P12" s="77">
        <v>9</v>
      </c>
      <c r="Q12" s="77">
        <v>0</v>
      </c>
      <c r="R12" s="79">
        <f t="shared" si="0"/>
        <v>9</v>
      </c>
      <c r="S12" s="77">
        <v>9</v>
      </c>
      <c r="T12" s="77">
        <v>9</v>
      </c>
      <c r="U12" s="77">
        <v>0</v>
      </c>
      <c r="V12" s="77">
        <v>0</v>
      </c>
      <c r="W12" s="80">
        <f t="shared" si="1"/>
        <v>9</v>
      </c>
      <c r="X12" s="80">
        <f t="shared" si="2"/>
        <v>9</v>
      </c>
      <c r="Y12" s="77">
        <v>9</v>
      </c>
      <c r="Z12" s="77">
        <v>5</v>
      </c>
      <c r="AA12" s="77">
        <v>1</v>
      </c>
      <c r="AB12" s="77">
        <v>3</v>
      </c>
      <c r="AC12" s="77">
        <v>0</v>
      </c>
      <c r="AD12" s="77">
        <v>0</v>
      </c>
      <c r="AE12" s="77">
        <v>1</v>
      </c>
      <c r="AF12" s="77">
        <v>8</v>
      </c>
      <c r="AG12" s="77">
        <v>0</v>
      </c>
      <c r="AH12" s="77">
        <v>0</v>
      </c>
      <c r="AI12" s="77">
        <v>0</v>
      </c>
      <c r="AJ12" s="77">
        <v>0</v>
      </c>
      <c r="AK12" s="77">
        <v>9</v>
      </c>
      <c r="AL12" s="77">
        <v>0</v>
      </c>
      <c r="AM12" s="77">
        <v>0</v>
      </c>
      <c r="AN12" s="77">
        <v>0</v>
      </c>
      <c r="AO12" s="77">
        <v>1</v>
      </c>
      <c r="AP12" s="77">
        <v>0</v>
      </c>
      <c r="AQ12" s="77">
        <v>1</v>
      </c>
      <c r="AR12" s="77">
        <v>2</v>
      </c>
      <c r="AS12" s="77">
        <v>0</v>
      </c>
      <c r="AT12" s="77">
        <v>1</v>
      </c>
      <c r="AU12" s="77">
        <v>130</v>
      </c>
      <c r="AV12" s="77">
        <v>13</v>
      </c>
      <c r="AW12" s="77">
        <v>0</v>
      </c>
      <c r="AX12" s="77">
        <v>18</v>
      </c>
      <c r="AY12" s="77">
        <v>4</v>
      </c>
      <c r="AZ12" s="77">
        <v>38</v>
      </c>
      <c r="BA12" s="77">
        <v>1</v>
      </c>
      <c r="BB12" s="77">
        <v>4</v>
      </c>
      <c r="BC12" s="77">
        <v>83</v>
      </c>
      <c r="BD12" s="77">
        <v>3</v>
      </c>
      <c r="BE12" s="77">
        <v>79</v>
      </c>
      <c r="BF12" s="77">
        <v>17</v>
      </c>
      <c r="BG12" s="77">
        <v>22</v>
      </c>
      <c r="BH12" s="77">
        <v>1</v>
      </c>
      <c r="BI12" s="77">
        <v>2</v>
      </c>
      <c r="BJ12" s="77">
        <v>2</v>
      </c>
      <c r="BK12" s="77">
        <v>2</v>
      </c>
      <c r="BL12" s="77">
        <v>1</v>
      </c>
      <c r="BM12" s="77">
        <v>1</v>
      </c>
      <c r="BN12" s="77">
        <v>0</v>
      </c>
      <c r="BO12" s="77">
        <v>0</v>
      </c>
      <c r="BP12" s="77">
        <v>0</v>
      </c>
      <c r="BQ12" s="77">
        <v>12</v>
      </c>
      <c r="BR12" s="77">
        <v>1</v>
      </c>
      <c r="BS12" s="77">
        <v>1</v>
      </c>
      <c r="BT12" s="77">
        <v>3</v>
      </c>
      <c r="BU12" s="77">
        <v>2</v>
      </c>
      <c r="BV12" s="77">
        <v>7</v>
      </c>
      <c r="BW12" s="77">
        <v>0</v>
      </c>
      <c r="BX12" s="77">
        <v>2</v>
      </c>
      <c r="BY12" s="77">
        <v>0</v>
      </c>
      <c r="BZ12" s="77">
        <v>6</v>
      </c>
      <c r="CA12" s="77">
        <v>0</v>
      </c>
      <c r="CB12" s="77">
        <v>0</v>
      </c>
      <c r="CC12" s="77">
        <v>0</v>
      </c>
      <c r="CD12" s="77">
        <v>0</v>
      </c>
      <c r="CE12" s="77">
        <v>0</v>
      </c>
      <c r="CF12" s="77">
        <v>0</v>
      </c>
      <c r="CG12" s="77">
        <v>0</v>
      </c>
      <c r="CH12" s="77">
        <v>0</v>
      </c>
      <c r="CI12" s="77">
        <v>0</v>
      </c>
      <c r="CJ12" s="77">
        <v>4</v>
      </c>
      <c r="CK12" s="77">
        <v>0</v>
      </c>
      <c r="CL12" s="77">
        <v>1</v>
      </c>
      <c r="CM12" s="77" t="s">
        <v>274</v>
      </c>
      <c r="CN12" s="77">
        <v>2</v>
      </c>
      <c r="CO12" s="77" t="s">
        <v>275</v>
      </c>
      <c r="CP12" s="77" t="s">
        <v>276</v>
      </c>
      <c r="CQ12" s="81">
        <v>516378</v>
      </c>
      <c r="CR12" s="77">
        <v>4519</v>
      </c>
      <c r="CS12" s="77">
        <v>49</v>
      </c>
      <c r="CT12" s="77">
        <v>26</v>
      </c>
      <c r="CU12" s="77">
        <v>15</v>
      </c>
      <c r="CV12" s="77">
        <v>451</v>
      </c>
      <c r="CW12" s="42">
        <v>517164</v>
      </c>
      <c r="CX12" s="43">
        <v>4518.754739</v>
      </c>
      <c r="CY12" s="42">
        <v>49</v>
      </c>
      <c r="CZ12" s="42">
        <v>26</v>
      </c>
      <c r="DA12" s="42">
        <v>15</v>
      </c>
      <c r="DB12" s="42">
        <v>451</v>
      </c>
    </row>
    <row r="13" spans="1:106" ht="51" x14ac:dyDescent="0.25">
      <c r="A13" s="75" t="s">
        <v>277</v>
      </c>
      <c r="B13" s="77" t="s">
        <v>278</v>
      </c>
      <c r="C13" s="77" t="s">
        <v>88</v>
      </c>
      <c r="D13" s="78" t="s">
        <v>279</v>
      </c>
      <c r="E13" s="77" t="s">
        <v>87</v>
      </c>
      <c r="F13" s="77">
        <v>58733</v>
      </c>
      <c r="G13" s="77" t="s">
        <v>280</v>
      </c>
      <c r="H13" s="77" t="s">
        <v>281</v>
      </c>
      <c r="I13" s="77" t="s">
        <v>64</v>
      </c>
      <c r="J13" s="77" t="s">
        <v>282</v>
      </c>
      <c r="K13" s="77">
        <v>564602197</v>
      </c>
      <c r="L13" s="77" t="s">
        <v>283</v>
      </c>
      <c r="M13" s="77" t="s">
        <v>284</v>
      </c>
      <c r="N13" s="77">
        <v>564602199</v>
      </c>
      <c r="O13" s="77" t="s">
        <v>285</v>
      </c>
      <c r="P13" s="77">
        <v>9</v>
      </c>
      <c r="Q13" s="77">
        <v>1</v>
      </c>
      <c r="R13" s="79">
        <f t="shared" si="0"/>
        <v>10</v>
      </c>
      <c r="S13" s="77">
        <v>8.5</v>
      </c>
      <c r="T13" s="77">
        <v>8.5</v>
      </c>
      <c r="U13" s="77">
        <v>0.5</v>
      </c>
      <c r="V13" s="77">
        <v>0.5</v>
      </c>
      <c r="W13" s="80">
        <f t="shared" si="1"/>
        <v>9</v>
      </c>
      <c r="X13" s="80">
        <f t="shared" si="2"/>
        <v>9</v>
      </c>
      <c r="Y13" s="77">
        <v>9</v>
      </c>
      <c r="Z13" s="77">
        <v>2</v>
      </c>
      <c r="AA13" s="77">
        <v>0</v>
      </c>
      <c r="AB13" s="77">
        <v>7</v>
      </c>
      <c r="AC13" s="77">
        <v>0</v>
      </c>
      <c r="AD13" s="77">
        <v>0</v>
      </c>
      <c r="AE13" s="77">
        <v>0</v>
      </c>
      <c r="AF13" s="77">
        <v>9</v>
      </c>
      <c r="AG13" s="77">
        <v>0</v>
      </c>
      <c r="AH13" s="77">
        <v>0</v>
      </c>
      <c r="AI13" s="77">
        <v>0</v>
      </c>
      <c r="AJ13" s="77">
        <v>0</v>
      </c>
      <c r="AK13" s="77">
        <v>7</v>
      </c>
      <c r="AL13" s="77">
        <v>1</v>
      </c>
      <c r="AM13" s="77">
        <v>1</v>
      </c>
      <c r="AN13" s="77">
        <v>0</v>
      </c>
      <c r="AO13" s="77">
        <v>1</v>
      </c>
      <c r="AP13" s="77">
        <v>1</v>
      </c>
      <c r="AQ13" s="77">
        <v>1</v>
      </c>
      <c r="AR13" s="77">
        <v>2</v>
      </c>
      <c r="AS13" s="77">
        <v>0</v>
      </c>
      <c r="AT13" s="77">
        <v>13</v>
      </c>
      <c r="AU13" s="77">
        <v>1000</v>
      </c>
      <c r="AV13" s="77">
        <v>10</v>
      </c>
      <c r="AW13" s="77">
        <v>0</v>
      </c>
      <c r="AX13" s="77">
        <v>22</v>
      </c>
      <c r="AY13" s="77">
        <v>2</v>
      </c>
      <c r="AZ13" s="77">
        <v>6</v>
      </c>
      <c r="BA13" s="77">
        <v>0</v>
      </c>
      <c r="BB13" s="77">
        <v>0</v>
      </c>
      <c r="BC13" s="77">
        <v>112</v>
      </c>
      <c r="BD13" s="77">
        <v>4</v>
      </c>
      <c r="BE13" s="77">
        <v>58</v>
      </c>
      <c r="BF13" s="77">
        <v>15</v>
      </c>
      <c r="BG13" s="77">
        <v>35</v>
      </c>
      <c r="BH13" s="77">
        <v>0</v>
      </c>
      <c r="BI13" s="77">
        <v>5</v>
      </c>
      <c r="BJ13" s="77">
        <v>2</v>
      </c>
      <c r="BK13" s="77">
        <v>5</v>
      </c>
      <c r="BL13" s="77">
        <v>0</v>
      </c>
      <c r="BM13" s="77">
        <v>1</v>
      </c>
      <c r="BN13" s="77">
        <v>0</v>
      </c>
      <c r="BO13" s="77">
        <v>0</v>
      </c>
      <c r="BP13" s="77">
        <v>0</v>
      </c>
      <c r="BQ13" s="77">
        <v>0</v>
      </c>
      <c r="BR13" s="77">
        <v>0</v>
      </c>
      <c r="BS13" s="77">
        <v>2</v>
      </c>
      <c r="BT13" s="77">
        <v>1</v>
      </c>
      <c r="BU13" s="77">
        <v>3</v>
      </c>
      <c r="BV13" s="77">
        <v>5</v>
      </c>
      <c r="BW13" s="77">
        <v>1</v>
      </c>
      <c r="BX13" s="77">
        <v>3</v>
      </c>
      <c r="BY13" s="77">
        <v>0</v>
      </c>
      <c r="BZ13" s="77">
        <v>6</v>
      </c>
      <c r="CA13" s="77">
        <v>0</v>
      </c>
      <c r="CB13" s="77">
        <v>0</v>
      </c>
      <c r="CC13" s="77">
        <v>0</v>
      </c>
      <c r="CD13" s="77">
        <v>1</v>
      </c>
      <c r="CE13" s="77">
        <v>0</v>
      </c>
      <c r="CF13" s="77">
        <v>0</v>
      </c>
      <c r="CG13" s="77">
        <v>0</v>
      </c>
      <c r="CH13" s="77">
        <v>0</v>
      </c>
      <c r="CI13" s="77">
        <v>0</v>
      </c>
      <c r="CJ13" s="77">
        <v>1</v>
      </c>
      <c r="CK13" s="77">
        <v>0</v>
      </c>
      <c r="CL13" s="77">
        <v>1</v>
      </c>
      <c r="CM13" s="77" t="s">
        <v>286</v>
      </c>
      <c r="CN13" s="77">
        <v>2</v>
      </c>
      <c r="CO13" s="77" t="s">
        <v>287</v>
      </c>
      <c r="CP13" s="77" t="s">
        <v>288</v>
      </c>
      <c r="CQ13" s="81"/>
      <c r="CR13" s="77"/>
      <c r="CS13" s="77"/>
      <c r="CT13" s="77"/>
      <c r="CU13" s="77"/>
      <c r="CV13" s="77"/>
      <c r="CW13" s="42">
        <v>514569</v>
      </c>
      <c r="CX13" s="43">
        <v>6795.5393409999997</v>
      </c>
      <c r="CY13" s="42">
        <v>38</v>
      </c>
      <c r="CZ13" s="42">
        <v>26</v>
      </c>
      <c r="DA13" s="42">
        <v>15</v>
      </c>
      <c r="DB13" s="42">
        <v>704</v>
      </c>
    </row>
    <row r="14" spans="1:106" ht="76.5" x14ac:dyDescent="0.25">
      <c r="A14" s="75" t="s">
        <v>289</v>
      </c>
      <c r="B14" s="77" t="s">
        <v>290</v>
      </c>
      <c r="C14" s="77" t="s">
        <v>291</v>
      </c>
      <c r="D14" s="85" t="s">
        <v>292</v>
      </c>
      <c r="E14" s="77" t="s">
        <v>53</v>
      </c>
      <c r="F14" s="77">
        <v>60182</v>
      </c>
      <c r="G14" s="77" t="s">
        <v>293</v>
      </c>
      <c r="H14" s="77" t="s">
        <v>294</v>
      </c>
      <c r="I14" s="77" t="s">
        <v>65</v>
      </c>
      <c r="J14" s="77" t="s">
        <v>295</v>
      </c>
      <c r="K14" s="77">
        <v>541651394</v>
      </c>
      <c r="L14" s="77" t="s">
        <v>296</v>
      </c>
      <c r="M14" s="77" t="s">
        <v>297</v>
      </c>
      <c r="N14" s="77">
        <v>541652203</v>
      </c>
      <c r="O14" s="77" t="s">
        <v>298</v>
      </c>
      <c r="P14" s="77">
        <v>18</v>
      </c>
      <c r="Q14" s="77">
        <v>1</v>
      </c>
      <c r="R14" s="79">
        <f t="shared" si="0"/>
        <v>19</v>
      </c>
      <c r="S14" s="77">
        <v>18</v>
      </c>
      <c r="T14" s="77">
        <v>18</v>
      </c>
      <c r="U14" s="77">
        <v>0</v>
      </c>
      <c r="V14" s="77">
        <v>1</v>
      </c>
      <c r="W14" s="80">
        <f t="shared" si="1"/>
        <v>18</v>
      </c>
      <c r="X14" s="80">
        <f t="shared" si="2"/>
        <v>19</v>
      </c>
      <c r="Y14" s="77">
        <v>18</v>
      </c>
      <c r="Z14" s="77">
        <v>2</v>
      </c>
      <c r="AA14" s="77">
        <v>1</v>
      </c>
      <c r="AB14" s="77">
        <v>15</v>
      </c>
      <c r="AC14" s="77">
        <v>0</v>
      </c>
      <c r="AD14" s="77">
        <v>1</v>
      </c>
      <c r="AE14" s="77">
        <v>3</v>
      </c>
      <c r="AF14" s="77">
        <v>14</v>
      </c>
      <c r="AG14" s="77">
        <v>0</v>
      </c>
      <c r="AH14" s="77">
        <v>0</v>
      </c>
      <c r="AI14" s="77">
        <v>0</v>
      </c>
      <c r="AJ14" s="77">
        <v>3</v>
      </c>
      <c r="AK14" s="77">
        <v>14</v>
      </c>
      <c r="AL14" s="77">
        <v>1</v>
      </c>
      <c r="AM14" s="77">
        <v>0</v>
      </c>
      <c r="AN14" s="77">
        <v>0</v>
      </c>
      <c r="AO14" s="77">
        <v>1</v>
      </c>
      <c r="AP14" s="77">
        <v>1</v>
      </c>
      <c r="AQ14" s="77">
        <v>1</v>
      </c>
      <c r="AR14" s="77">
        <v>4</v>
      </c>
      <c r="AS14" s="77">
        <v>6</v>
      </c>
      <c r="AT14" s="77">
        <v>53</v>
      </c>
      <c r="AU14" s="77">
        <v>5000</v>
      </c>
      <c r="AV14" s="77">
        <v>34</v>
      </c>
      <c r="AW14" s="77">
        <v>0</v>
      </c>
      <c r="AX14" s="77">
        <v>52</v>
      </c>
      <c r="AY14" s="77">
        <v>23</v>
      </c>
      <c r="AZ14" s="77">
        <v>35</v>
      </c>
      <c r="BA14" s="77">
        <v>2</v>
      </c>
      <c r="BB14" s="77">
        <v>32</v>
      </c>
      <c r="BC14" s="77">
        <v>421</v>
      </c>
      <c r="BD14" s="77">
        <v>13</v>
      </c>
      <c r="BE14" s="77">
        <v>156</v>
      </c>
      <c r="BF14" s="77">
        <v>41</v>
      </c>
      <c r="BG14" s="77">
        <v>134</v>
      </c>
      <c r="BH14" s="77">
        <v>4</v>
      </c>
      <c r="BI14" s="77">
        <v>13</v>
      </c>
      <c r="BJ14" s="77">
        <v>3</v>
      </c>
      <c r="BK14" s="77">
        <v>19</v>
      </c>
      <c r="BL14" s="77">
        <v>2</v>
      </c>
      <c r="BM14" s="77">
        <v>7</v>
      </c>
      <c r="BN14" s="77">
        <v>23</v>
      </c>
      <c r="BO14" s="77">
        <v>2</v>
      </c>
      <c r="BP14" s="77">
        <v>2</v>
      </c>
      <c r="BQ14" s="77">
        <v>7</v>
      </c>
      <c r="BR14" s="77">
        <v>1</v>
      </c>
      <c r="BS14" s="77">
        <v>0</v>
      </c>
      <c r="BT14" s="77">
        <v>2</v>
      </c>
      <c r="BU14" s="77">
        <v>13</v>
      </c>
      <c r="BV14" s="77">
        <v>12</v>
      </c>
      <c r="BW14" s="77">
        <v>5</v>
      </c>
      <c r="BX14" s="77">
        <v>9</v>
      </c>
      <c r="BY14" s="77">
        <v>0</v>
      </c>
      <c r="BZ14" s="77">
        <v>17</v>
      </c>
      <c r="CA14" s="77">
        <v>0</v>
      </c>
      <c r="CB14" s="77">
        <v>0</v>
      </c>
      <c r="CC14" s="77">
        <v>0</v>
      </c>
      <c r="CD14" s="77">
        <v>1</v>
      </c>
      <c r="CE14" s="77">
        <v>0</v>
      </c>
      <c r="CF14" s="77">
        <v>0</v>
      </c>
      <c r="CG14" s="77">
        <v>0</v>
      </c>
      <c r="CH14" s="77">
        <v>0</v>
      </c>
      <c r="CI14" s="77">
        <v>0</v>
      </c>
      <c r="CJ14" s="77">
        <v>11</v>
      </c>
      <c r="CK14" s="77">
        <v>3</v>
      </c>
      <c r="CL14" s="77">
        <v>0</v>
      </c>
      <c r="CM14" s="77"/>
      <c r="CN14" s="77">
        <v>2</v>
      </c>
      <c r="CO14" s="77" t="s">
        <v>299</v>
      </c>
      <c r="CP14" s="77" t="s">
        <v>300</v>
      </c>
      <c r="CQ14" s="81"/>
      <c r="CR14" s="77"/>
      <c r="CS14" s="77"/>
      <c r="CT14" s="77"/>
      <c r="CU14" s="77"/>
      <c r="CV14" s="77"/>
      <c r="CW14" s="42">
        <v>1154654</v>
      </c>
      <c r="CX14" s="43">
        <v>7194.6327259999998</v>
      </c>
      <c r="CY14" s="42">
        <v>89</v>
      </c>
      <c r="CZ14" s="42">
        <v>35</v>
      </c>
      <c r="DA14" s="42">
        <v>21</v>
      </c>
      <c r="DB14" s="42">
        <v>673</v>
      </c>
    </row>
    <row r="15" spans="1:106" ht="38.25" x14ac:dyDescent="0.25">
      <c r="A15" s="75" t="s">
        <v>301</v>
      </c>
      <c r="B15" s="77" t="s">
        <v>302</v>
      </c>
      <c r="C15" s="77" t="s">
        <v>303</v>
      </c>
      <c r="D15" s="78" t="s">
        <v>304</v>
      </c>
      <c r="E15" s="77" t="s">
        <v>66</v>
      </c>
      <c r="F15" s="77">
        <v>77911</v>
      </c>
      <c r="G15" s="77" t="s">
        <v>305</v>
      </c>
      <c r="H15" s="77" t="s">
        <v>306</v>
      </c>
      <c r="I15" s="77" t="s">
        <v>307</v>
      </c>
      <c r="J15" s="77" t="s">
        <v>308</v>
      </c>
      <c r="K15" s="77">
        <v>585508649</v>
      </c>
      <c r="L15" s="77" t="s">
        <v>309</v>
      </c>
      <c r="M15" s="82" t="s">
        <v>308</v>
      </c>
      <c r="N15" s="82">
        <v>585508649</v>
      </c>
      <c r="O15" s="82" t="s">
        <v>309</v>
      </c>
      <c r="P15" s="77">
        <v>13</v>
      </c>
      <c r="Q15" s="77">
        <v>9</v>
      </c>
      <c r="R15" s="79">
        <f t="shared" si="0"/>
        <v>22</v>
      </c>
      <c r="S15" s="77">
        <v>12</v>
      </c>
      <c r="T15" s="77">
        <v>12</v>
      </c>
      <c r="U15" s="77">
        <v>10</v>
      </c>
      <c r="V15" s="77">
        <v>9.5</v>
      </c>
      <c r="W15" s="80">
        <f t="shared" si="1"/>
        <v>22</v>
      </c>
      <c r="X15" s="80">
        <f t="shared" si="2"/>
        <v>21.5</v>
      </c>
      <c r="Y15" s="77">
        <v>13</v>
      </c>
      <c r="Z15" s="77">
        <v>1</v>
      </c>
      <c r="AA15" s="77">
        <v>0</v>
      </c>
      <c r="AB15" s="77">
        <v>12</v>
      </c>
      <c r="AC15" s="77">
        <v>0</v>
      </c>
      <c r="AD15" s="77">
        <v>1</v>
      </c>
      <c r="AE15" s="77">
        <v>0</v>
      </c>
      <c r="AF15" s="77">
        <v>12</v>
      </c>
      <c r="AG15" s="77">
        <v>0</v>
      </c>
      <c r="AH15" s="77">
        <v>0</v>
      </c>
      <c r="AI15" s="77">
        <v>0</v>
      </c>
      <c r="AJ15" s="77">
        <v>0</v>
      </c>
      <c r="AK15" s="77">
        <v>10</v>
      </c>
      <c r="AL15" s="77">
        <v>2</v>
      </c>
      <c r="AM15" s="77">
        <v>1</v>
      </c>
      <c r="AN15" s="77">
        <v>0</v>
      </c>
      <c r="AO15" s="77">
        <v>1</v>
      </c>
      <c r="AP15" s="77">
        <v>1</v>
      </c>
      <c r="AQ15" s="77">
        <v>1</v>
      </c>
      <c r="AR15" s="77">
        <v>2</v>
      </c>
      <c r="AS15" s="77">
        <v>0</v>
      </c>
      <c r="AT15" s="77">
        <v>28</v>
      </c>
      <c r="AU15" s="77">
        <v>376</v>
      </c>
      <c r="AV15" s="77">
        <v>9</v>
      </c>
      <c r="AW15" s="77">
        <v>0</v>
      </c>
      <c r="AX15" s="77">
        <v>0</v>
      </c>
      <c r="AY15" s="77">
        <v>0</v>
      </c>
      <c r="AZ15" s="77">
        <v>0</v>
      </c>
      <c r="BA15" s="77">
        <v>1</v>
      </c>
      <c r="BB15" s="77">
        <v>1</v>
      </c>
      <c r="BC15" s="77">
        <v>165</v>
      </c>
      <c r="BD15" s="77">
        <v>9</v>
      </c>
      <c r="BE15" s="77">
        <v>98</v>
      </c>
      <c r="BF15" s="77">
        <v>34</v>
      </c>
      <c r="BG15" s="77">
        <v>2</v>
      </c>
      <c r="BH15" s="77">
        <v>1</v>
      </c>
      <c r="BI15" s="77">
        <v>1</v>
      </c>
      <c r="BJ15" s="77">
        <v>3</v>
      </c>
      <c r="BK15" s="77">
        <v>18</v>
      </c>
      <c r="BL15" s="77">
        <v>0</v>
      </c>
      <c r="BM15" s="77">
        <v>0</v>
      </c>
      <c r="BN15" s="77">
        <v>0</v>
      </c>
      <c r="BO15" s="77">
        <v>0</v>
      </c>
      <c r="BP15" s="77">
        <v>0</v>
      </c>
      <c r="BQ15" s="77">
        <v>20</v>
      </c>
      <c r="BR15" s="77">
        <v>5</v>
      </c>
      <c r="BS15" s="77">
        <v>0</v>
      </c>
      <c r="BT15" s="77">
        <v>0</v>
      </c>
      <c r="BU15" s="77">
        <v>6</v>
      </c>
      <c r="BV15" s="77">
        <v>5</v>
      </c>
      <c r="BW15" s="77">
        <v>7</v>
      </c>
      <c r="BX15" s="77">
        <v>1</v>
      </c>
      <c r="BY15" s="77">
        <v>0</v>
      </c>
      <c r="BZ15" s="77">
        <v>14</v>
      </c>
      <c r="CA15" s="77">
        <v>0</v>
      </c>
      <c r="CB15" s="77">
        <v>0</v>
      </c>
      <c r="CC15" s="77">
        <v>0</v>
      </c>
      <c r="CD15" s="77">
        <v>0</v>
      </c>
      <c r="CE15" s="77">
        <v>0</v>
      </c>
      <c r="CF15" s="77">
        <v>0</v>
      </c>
      <c r="CG15" s="77">
        <v>0</v>
      </c>
      <c r="CH15" s="77">
        <v>0</v>
      </c>
      <c r="CI15" s="77">
        <v>0</v>
      </c>
      <c r="CJ15" s="77">
        <v>6</v>
      </c>
      <c r="CK15" s="77">
        <v>1</v>
      </c>
      <c r="CL15" s="77">
        <v>0</v>
      </c>
      <c r="CM15" s="77"/>
      <c r="CN15" s="77">
        <v>3</v>
      </c>
      <c r="CO15" s="77" t="s">
        <v>310</v>
      </c>
      <c r="CP15" s="77" t="s">
        <v>311</v>
      </c>
      <c r="CQ15" s="81"/>
      <c r="CR15" s="77"/>
      <c r="CS15" s="77"/>
      <c r="CT15" s="77"/>
      <c r="CU15" s="77"/>
      <c r="CV15" s="77"/>
      <c r="CW15" s="42">
        <v>641681</v>
      </c>
      <c r="CX15" s="43">
        <v>5266.6373780000004</v>
      </c>
      <c r="CY15" s="42">
        <v>38</v>
      </c>
      <c r="CZ15" s="42">
        <v>21</v>
      </c>
      <c r="DA15" s="42">
        <v>13</v>
      </c>
      <c r="DB15" s="42">
        <v>399</v>
      </c>
    </row>
    <row r="16" spans="1:106" x14ac:dyDescent="0.25">
      <c r="A16" s="75" t="s">
        <v>312</v>
      </c>
      <c r="B16" s="77" t="s">
        <v>313</v>
      </c>
      <c r="C16" s="77" t="s">
        <v>314</v>
      </c>
      <c r="D16" s="78">
        <v>21</v>
      </c>
      <c r="E16" s="77" t="s">
        <v>89</v>
      </c>
      <c r="F16" s="77">
        <v>76190</v>
      </c>
      <c r="G16" s="77" t="s">
        <v>315</v>
      </c>
      <c r="H16" s="77" t="s">
        <v>316</v>
      </c>
      <c r="I16" s="77" t="s">
        <v>65</v>
      </c>
      <c r="J16" s="77" t="s">
        <v>317</v>
      </c>
      <c r="K16" s="77">
        <v>577043455</v>
      </c>
      <c r="L16" s="77" t="s">
        <v>318</v>
      </c>
      <c r="M16" s="77" t="s">
        <v>319</v>
      </c>
      <c r="N16" s="77">
        <v>577043453</v>
      </c>
      <c r="O16" s="77" t="s">
        <v>320</v>
      </c>
      <c r="P16" s="77">
        <v>11</v>
      </c>
      <c r="Q16" s="77">
        <v>0</v>
      </c>
      <c r="R16" s="79">
        <f t="shared" si="0"/>
        <v>11</v>
      </c>
      <c r="S16" s="77">
        <v>11</v>
      </c>
      <c r="T16" s="77">
        <v>11</v>
      </c>
      <c r="U16" s="77">
        <v>0</v>
      </c>
      <c r="V16" s="77">
        <v>0</v>
      </c>
      <c r="W16" s="80">
        <f t="shared" si="1"/>
        <v>11</v>
      </c>
      <c r="X16" s="80">
        <f t="shared" si="2"/>
        <v>11</v>
      </c>
      <c r="Y16" s="77">
        <v>11</v>
      </c>
      <c r="Z16" s="77">
        <v>3</v>
      </c>
      <c r="AA16" s="77">
        <v>0</v>
      </c>
      <c r="AB16" s="77">
        <v>8</v>
      </c>
      <c r="AC16" s="77">
        <v>0</v>
      </c>
      <c r="AD16" s="77">
        <v>1</v>
      </c>
      <c r="AE16" s="77">
        <v>1</v>
      </c>
      <c r="AF16" s="77">
        <v>9</v>
      </c>
      <c r="AG16" s="77">
        <v>0</v>
      </c>
      <c r="AH16" s="77">
        <v>0</v>
      </c>
      <c r="AI16" s="77">
        <v>1</v>
      </c>
      <c r="AJ16" s="77">
        <v>0</v>
      </c>
      <c r="AK16" s="77">
        <v>7</v>
      </c>
      <c r="AL16" s="77">
        <v>3</v>
      </c>
      <c r="AM16" s="77">
        <v>0</v>
      </c>
      <c r="AN16" s="77">
        <v>1</v>
      </c>
      <c r="AO16" s="77">
        <v>1</v>
      </c>
      <c r="AP16" s="77">
        <v>1</v>
      </c>
      <c r="AQ16" s="77">
        <v>1</v>
      </c>
      <c r="AR16" s="77">
        <v>3</v>
      </c>
      <c r="AS16" s="77">
        <v>0</v>
      </c>
      <c r="AT16" s="77">
        <v>4</v>
      </c>
      <c r="AU16" s="77">
        <v>18</v>
      </c>
      <c r="AV16" s="77">
        <v>10</v>
      </c>
      <c r="AW16" s="77">
        <v>0</v>
      </c>
      <c r="AX16" s="77">
        <v>0</v>
      </c>
      <c r="AY16" s="77">
        <v>0</v>
      </c>
      <c r="AZ16" s="77">
        <v>0</v>
      </c>
      <c r="BA16" s="77">
        <v>0</v>
      </c>
      <c r="BB16" s="77">
        <v>1</v>
      </c>
      <c r="BC16" s="77">
        <v>129</v>
      </c>
      <c r="BD16" s="77">
        <v>0</v>
      </c>
      <c r="BE16" s="77">
        <v>144</v>
      </c>
      <c r="BF16" s="77">
        <v>22</v>
      </c>
      <c r="BG16" s="77">
        <v>93</v>
      </c>
      <c r="BH16" s="77">
        <v>0</v>
      </c>
      <c r="BI16" s="77">
        <v>4</v>
      </c>
      <c r="BJ16" s="77">
        <v>3</v>
      </c>
      <c r="BK16" s="77">
        <v>4</v>
      </c>
      <c r="BL16" s="77">
        <v>4</v>
      </c>
      <c r="BM16" s="77">
        <v>3</v>
      </c>
      <c r="BN16" s="77">
        <v>1</v>
      </c>
      <c r="BO16" s="77">
        <v>0</v>
      </c>
      <c r="BP16" s="77">
        <v>0</v>
      </c>
      <c r="BQ16" s="77">
        <v>0</v>
      </c>
      <c r="BR16" s="77">
        <v>0</v>
      </c>
      <c r="BS16" s="77">
        <v>0</v>
      </c>
      <c r="BT16" s="77">
        <v>0</v>
      </c>
      <c r="BU16" s="77">
        <v>2</v>
      </c>
      <c r="BV16" s="77">
        <v>12</v>
      </c>
      <c r="BW16" s="77">
        <v>0</v>
      </c>
      <c r="BX16" s="77">
        <v>2</v>
      </c>
      <c r="BY16" s="77">
        <v>0</v>
      </c>
      <c r="BZ16" s="77">
        <v>18</v>
      </c>
      <c r="CA16" s="77">
        <v>0</v>
      </c>
      <c r="CB16" s="77">
        <v>0</v>
      </c>
      <c r="CC16" s="77">
        <v>0</v>
      </c>
      <c r="CD16" s="77">
        <v>0</v>
      </c>
      <c r="CE16" s="77">
        <v>0</v>
      </c>
      <c r="CF16" s="77">
        <v>0</v>
      </c>
      <c r="CG16" s="77">
        <v>0</v>
      </c>
      <c r="CH16" s="77">
        <v>0</v>
      </c>
      <c r="CI16" s="77">
        <v>0</v>
      </c>
      <c r="CJ16" s="77">
        <v>11</v>
      </c>
      <c r="CK16" s="77">
        <v>0</v>
      </c>
      <c r="CL16" s="77">
        <v>1</v>
      </c>
      <c r="CM16" s="77" t="s">
        <v>321</v>
      </c>
      <c r="CN16" s="77">
        <v>1</v>
      </c>
      <c r="CO16" s="77" t="s">
        <v>322</v>
      </c>
      <c r="CP16" s="77"/>
      <c r="CQ16" s="81">
        <v>589921</v>
      </c>
      <c r="CR16" s="77">
        <v>3.964</v>
      </c>
      <c r="CS16" s="77">
        <v>36</v>
      </c>
      <c r="CT16" s="77">
        <v>12</v>
      </c>
      <c r="CU16" s="77">
        <v>13</v>
      </c>
      <c r="CV16" s="77">
        <v>11</v>
      </c>
      <c r="CW16" s="42">
        <v>590361</v>
      </c>
      <c r="CX16" s="43">
        <v>3963.1489689999999</v>
      </c>
      <c r="CY16" s="42">
        <v>36</v>
      </c>
      <c r="CZ16" s="42">
        <v>25</v>
      </c>
      <c r="DA16" s="42">
        <v>13</v>
      </c>
      <c r="DB16" s="42">
        <v>305</v>
      </c>
    </row>
    <row r="17" spans="1:106" ht="63.75" x14ac:dyDescent="0.25">
      <c r="A17" s="75" t="s">
        <v>323</v>
      </c>
      <c r="B17" s="77" t="s">
        <v>324</v>
      </c>
      <c r="C17" s="77" t="s">
        <v>325</v>
      </c>
      <c r="D17" s="78" t="s">
        <v>326</v>
      </c>
      <c r="E17" s="77" t="s">
        <v>67</v>
      </c>
      <c r="F17" s="77">
        <v>70218</v>
      </c>
      <c r="G17" s="77" t="s">
        <v>327</v>
      </c>
      <c r="H17" s="77" t="s">
        <v>328</v>
      </c>
      <c r="I17" s="77" t="s">
        <v>65</v>
      </c>
      <c r="J17" s="77" t="s">
        <v>329</v>
      </c>
      <c r="K17" s="77">
        <v>595622483</v>
      </c>
      <c r="L17" s="77" t="s">
        <v>330</v>
      </c>
      <c r="M17" s="77" t="s">
        <v>331</v>
      </c>
      <c r="N17" s="77">
        <v>595622551</v>
      </c>
      <c r="O17" s="77" t="s">
        <v>332</v>
      </c>
      <c r="P17" s="77">
        <v>16</v>
      </c>
      <c r="Q17" s="77">
        <v>0</v>
      </c>
      <c r="R17" s="79">
        <f t="shared" si="0"/>
        <v>16</v>
      </c>
      <c r="S17" s="77">
        <v>16</v>
      </c>
      <c r="T17" s="77">
        <v>16</v>
      </c>
      <c r="U17" s="77">
        <v>0</v>
      </c>
      <c r="V17" s="77">
        <v>0</v>
      </c>
      <c r="W17" s="80">
        <f t="shared" si="1"/>
        <v>16</v>
      </c>
      <c r="X17" s="80">
        <f t="shared" si="2"/>
        <v>16</v>
      </c>
      <c r="Y17" s="77">
        <v>16</v>
      </c>
      <c r="Z17" s="77">
        <v>2</v>
      </c>
      <c r="AA17" s="77">
        <v>0</v>
      </c>
      <c r="AB17" s="77">
        <v>14</v>
      </c>
      <c r="AC17" s="77">
        <v>0</v>
      </c>
      <c r="AD17" s="77">
        <v>5</v>
      </c>
      <c r="AE17" s="77">
        <v>4</v>
      </c>
      <c r="AF17" s="77">
        <v>7</v>
      </c>
      <c r="AG17" s="77">
        <v>0</v>
      </c>
      <c r="AH17" s="77">
        <v>0</v>
      </c>
      <c r="AI17" s="77">
        <v>2</v>
      </c>
      <c r="AJ17" s="77">
        <v>0</v>
      </c>
      <c r="AK17" s="77">
        <v>12</v>
      </c>
      <c r="AL17" s="77">
        <v>2</v>
      </c>
      <c r="AM17" s="77">
        <v>0</v>
      </c>
      <c r="AN17" s="77">
        <v>0</v>
      </c>
      <c r="AO17" s="77">
        <v>1</v>
      </c>
      <c r="AP17" s="77">
        <v>0</v>
      </c>
      <c r="AQ17" s="77">
        <v>1</v>
      </c>
      <c r="AR17" s="77">
        <v>2</v>
      </c>
      <c r="AS17" s="77">
        <v>2</v>
      </c>
      <c r="AT17" s="77">
        <v>2</v>
      </c>
      <c r="AU17" s="77">
        <v>58</v>
      </c>
      <c r="AV17" s="77">
        <v>49</v>
      </c>
      <c r="AW17" s="77">
        <v>0</v>
      </c>
      <c r="AX17" s="77">
        <v>77</v>
      </c>
      <c r="AY17" s="77">
        <v>0</v>
      </c>
      <c r="AZ17" s="77">
        <v>14</v>
      </c>
      <c r="BA17" s="77">
        <v>0</v>
      </c>
      <c r="BB17" s="77">
        <v>0</v>
      </c>
      <c r="BC17" s="77">
        <v>253</v>
      </c>
      <c r="BD17" s="77">
        <v>7</v>
      </c>
      <c r="BE17" s="77">
        <v>69</v>
      </c>
      <c r="BF17" s="77">
        <v>25</v>
      </c>
      <c r="BG17" s="77">
        <v>23</v>
      </c>
      <c r="BH17" s="77">
        <v>5</v>
      </c>
      <c r="BI17" s="77">
        <v>9</v>
      </c>
      <c r="BJ17" s="77">
        <v>2</v>
      </c>
      <c r="BK17" s="77">
        <v>22</v>
      </c>
      <c r="BL17" s="77">
        <v>0</v>
      </c>
      <c r="BM17" s="77">
        <v>0</v>
      </c>
      <c r="BN17" s="77">
        <v>1</v>
      </c>
      <c r="BO17" s="77">
        <v>0</v>
      </c>
      <c r="BP17" s="77">
        <v>0</v>
      </c>
      <c r="BQ17" s="77">
        <v>22</v>
      </c>
      <c r="BR17" s="77">
        <v>2</v>
      </c>
      <c r="BS17" s="77">
        <v>11</v>
      </c>
      <c r="BT17" s="77">
        <v>32</v>
      </c>
      <c r="BU17" s="77">
        <v>0</v>
      </c>
      <c r="BV17" s="77">
        <v>5</v>
      </c>
      <c r="BW17" s="77">
        <v>7</v>
      </c>
      <c r="BX17" s="77">
        <v>0</v>
      </c>
      <c r="BY17" s="77">
        <v>0</v>
      </c>
      <c r="BZ17" s="77">
        <v>13</v>
      </c>
      <c r="CA17" s="77">
        <v>0</v>
      </c>
      <c r="CB17" s="77">
        <v>0</v>
      </c>
      <c r="CC17" s="77">
        <v>4</v>
      </c>
      <c r="CD17" s="77">
        <v>0</v>
      </c>
      <c r="CE17" s="77">
        <v>0</v>
      </c>
      <c r="CF17" s="77">
        <v>0</v>
      </c>
      <c r="CG17" s="77">
        <v>0</v>
      </c>
      <c r="CH17" s="77">
        <v>0</v>
      </c>
      <c r="CI17" s="77">
        <v>0</v>
      </c>
      <c r="CJ17" s="77">
        <v>8</v>
      </c>
      <c r="CK17" s="77">
        <v>28</v>
      </c>
      <c r="CL17" s="77">
        <v>1</v>
      </c>
      <c r="CM17" s="77" t="s">
        <v>333</v>
      </c>
      <c r="CN17" s="77">
        <v>1</v>
      </c>
      <c r="CO17" s="77" t="s">
        <v>334</v>
      </c>
      <c r="CP17" s="77" t="s">
        <v>62</v>
      </c>
      <c r="CQ17" s="81">
        <v>1247373</v>
      </c>
      <c r="CR17" s="77">
        <v>5427</v>
      </c>
      <c r="CS17" s="77">
        <v>64</v>
      </c>
      <c r="CT17" s="77">
        <v>8</v>
      </c>
      <c r="CU17" s="77">
        <v>22</v>
      </c>
      <c r="CV17" s="77">
        <v>343</v>
      </c>
      <c r="CW17" s="42">
        <v>1243220</v>
      </c>
      <c r="CX17" s="43">
        <v>5426.8261789999997</v>
      </c>
      <c r="CY17" s="42">
        <v>84</v>
      </c>
      <c r="CZ17" s="42">
        <v>30</v>
      </c>
      <c r="DA17" s="42">
        <v>22</v>
      </c>
      <c r="DB17" s="42">
        <v>300</v>
      </c>
    </row>
    <row r="18" spans="1:106" ht="25.5" x14ac:dyDescent="0.25">
      <c r="A18" s="75" t="s">
        <v>335</v>
      </c>
      <c r="B18" s="77" t="s">
        <v>98</v>
      </c>
      <c r="C18" s="77" t="s">
        <v>336</v>
      </c>
      <c r="D18" s="78" t="s">
        <v>337</v>
      </c>
      <c r="E18" s="77" t="s">
        <v>53</v>
      </c>
      <c r="F18" s="77">
        <v>60167</v>
      </c>
      <c r="G18" s="77" t="s">
        <v>338</v>
      </c>
      <c r="H18" s="77" t="s">
        <v>339</v>
      </c>
      <c r="I18" s="77" t="s">
        <v>340</v>
      </c>
      <c r="J18" s="77" t="s">
        <v>341</v>
      </c>
      <c r="K18" s="77">
        <v>542173488</v>
      </c>
      <c r="L18" s="77" t="s">
        <v>342</v>
      </c>
      <c r="M18" s="77" t="s">
        <v>343</v>
      </c>
      <c r="N18" s="77">
        <v>542173474</v>
      </c>
      <c r="O18" s="77" t="s">
        <v>344</v>
      </c>
      <c r="P18" s="77">
        <v>15</v>
      </c>
      <c r="Q18" s="77">
        <v>2</v>
      </c>
      <c r="R18" s="79">
        <f t="shared" si="0"/>
        <v>17</v>
      </c>
      <c r="S18" s="77">
        <v>15</v>
      </c>
      <c r="T18" s="77">
        <v>15</v>
      </c>
      <c r="U18" s="77">
        <v>2</v>
      </c>
      <c r="V18" s="77">
        <v>2</v>
      </c>
      <c r="W18" s="80">
        <f t="shared" si="1"/>
        <v>17</v>
      </c>
      <c r="X18" s="80">
        <f t="shared" si="2"/>
        <v>17</v>
      </c>
      <c r="Y18" s="77">
        <v>15</v>
      </c>
      <c r="Z18" s="77">
        <v>4</v>
      </c>
      <c r="AA18" s="77">
        <v>0</v>
      </c>
      <c r="AB18" s="77">
        <v>13</v>
      </c>
      <c r="AC18" s="77">
        <v>0</v>
      </c>
      <c r="AD18" s="77">
        <v>2</v>
      </c>
      <c r="AE18" s="77">
        <v>1</v>
      </c>
      <c r="AF18" s="77">
        <v>14</v>
      </c>
      <c r="AG18" s="77">
        <v>2</v>
      </c>
      <c r="AH18" s="77">
        <v>0</v>
      </c>
      <c r="AI18" s="77">
        <v>0</v>
      </c>
      <c r="AJ18" s="77">
        <v>1</v>
      </c>
      <c r="AK18" s="77">
        <v>13</v>
      </c>
      <c r="AL18" s="77">
        <v>1</v>
      </c>
      <c r="AM18" s="77">
        <v>0</v>
      </c>
      <c r="AN18" s="77">
        <v>1</v>
      </c>
      <c r="AO18" s="77">
        <v>1</v>
      </c>
      <c r="AP18" s="77">
        <v>1</v>
      </c>
      <c r="AQ18" s="77">
        <v>1</v>
      </c>
      <c r="AR18" s="77">
        <v>2</v>
      </c>
      <c r="AS18" s="77">
        <v>0</v>
      </c>
      <c r="AT18" s="77">
        <v>7</v>
      </c>
      <c r="AU18" s="77">
        <v>543</v>
      </c>
      <c r="AV18" s="77">
        <v>36</v>
      </c>
      <c r="AW18" s="77">
        <v>0</v>
      </c>
      <c r="AX18" s="77">
        <v>36</v>
      </c>
      <c r="AY18" s="77">
        <v>0</v>
      </c>
      <c r="AZ18" s="77">
        <v>0</v>
      </c>
      <c r="BA18" s="77">
        <v>0</v>
      </c>
      <c r="BB18" s="77">
        <v>17</v>
      </c>
      <c r="BC18" s="77">
        <v>159</v>
      </c>
      <c r="BD18" s="77">
        <v>24</v>
      </c>
      <c r="BE18" s="77">
        <v>89</v>
      </c>
      <c r="BF18" s="77">
        <v>27</v>
      </c>
      <c r="BG18" s="77">
        <v>19</v>
      </c>
      <c r="BH18" s="77">
        <v>2</v>
      </c>
      <c r="BI18" s="77">
        <v>4</v>
      </c>
      <c r="BJ18" s="77">
        <v>0</v>
      </c>
      <c r="BK18" s="77">
        <v>5</v>
      </c>
      <c r="BL18" s="77">
        <v>1</v>
      </c>
      <c r="BM18" s="77">
        <v>3</v>
      </c>
      <c r="BN18" s="77">
        <v>6</v>
      </c>
      <c r="BO18" s="77">
        <v>0</v>
      </c>
      <c r="BP18" s="77">
        <v>0</v>
      </c>
      <c r="BQ18" s="77">
        <v>17</v>
      </c>
      <c r="BR18" s="77">
        <v>0</v>
      </c>
      <c r="BS18" s="77">
        <v>5</v>
      </c>
      <c r="BT18" s="77">
        <v>7</v>
      </c>
      <c r="BU18" s="77">
        <v>5</v>
      </c>
      <c r="BV18" s="77">
        <v>9</v>
      </c>
      <c r="BW18" s="77">
        <v>1</v>
      </c>
      <c r="BX18" s="77">
        <v>5</v>
      </c>
      <c r="BY18" s="77">
        <v>0</v>
      </c>
      <c r="BZ18" s="77">
        <v>8</v>
      </c>
      <c r="CA18" s="77">
        <v>0</v>
      </c>
      <c r="CB18" s="77">
        <v>0</v>
      </c>
      <c r="CC18" s="77">
        <v>1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9</v>
      </c>
      <c r="CK18" s="77">
        <v>7</v>
      </c>
      <c r="CL18" s="77">
        <v>1</v>
      </c>
      <c r="CM18" s="77" t="s">
        <v>345</v>
      </c>
      <c r="CN18" s="77">
        <v>1</v>
      </c>
      <c r="CO18" s="77"/>
      <c r="CP18" s="77"/>
      <c r="CQ18" s="81">
        <v>384277</v>
      </c>
      <c r="CR18" s="77">
        <v>230.22</v>
      </c>
      <c r="CS18" s="77">
        <v>27</v>
      </c>
      <c r="CT18" s="77"/>
      <c r="CU18" s="77"/>
      <c r="CV18" s="86"/>
      <c r="CW18" s="44">
        <v>371371</v>
      </c>
      <c r="CX18" s="43">
        <v>230.19701499999999</v>
      </c>
      <c r="CY18" s="42">
        <v>26</v>
      </c>
      <c r="CZ18" s="42">
        <v>1</v>
      </c>
      <c r="DA18" s="42">
        <v>1</v>
      </c>
      <c r="DB18" s="42">
        <v>1</v>
      </c>
    </row>
    <row r="19" spans="1:106" ht="51" x14ac:dyDescent="0.25">
      <c r="A19" s="75" t="s">
        <v>346</v>
      </c>
      <c r="B19" s="77" t="s">
        <v>92</v>
      </c>
      <c r="C19" s="77" t="s">
        <v>68</v>
      </c>
      <c r="D19" s="78" t="s">
        <v>69</v>
      </c>
      <c r="E19" s="77" t="s">
        <v>67</v>
      </c>
      <c r="F19" s="77">
        <v>72930</v>
      </c>
      <c r="G19" s="77" t="s">
        <v>93</v>
      </c>
      <c r="H19" s="77" t="s">
        <v>94</v>
      </c>
      <c r="I19" s="77" t="s">
        <v>70</v>
      </c>
      <c r="J19" s="77" t="s">
        <v>102</v>
      </c>
      <c r="K19" s="77">
        <v>599443486</v>
      </c>
      <c r="L19" s="77" t="s">
        <v>95</v>
      </c>
      <c r="M19" s="77" t="s">
        <v>347</v>
      </c>
      <c r="N19" s="77">
        <v>599443275</v>
      </c>
      <c r="O19" s="77" t="s">
        <v>96</v>
      </c>
      <c r="P19" s="77">
        <v>6</v>
      </c>
      <c r="Q19" s="77">
        <v>0</v>
      </c>
      <c r="R19" s="79">
        <f t="shared" si="0"/>
        <v>6</v>
      </c>
      <c r="S19" s="77">
        <v>6</v>
      </c>
      <c r="T19" s="77">
        <v>6</v>
      </c>
      <c r="U19" s="77">
        <v>0</v>
      </c>
      <c r="V19" s="77">
        <v>0</v>
      </c>
      <c r="W19" s="80">
        <f t="shared" si="1"/>
        <v>6</v>
      </c>
      <c r="X19" s="80">
        <f t="shared" si="2"/>
        <v>6</v>
      </c>
      <c r="Y19" s="77">
        <v>6</v>
      </c>
      <c r="Z19" s="77">
        <v>0</v>
      </c>
      <c r="AA19" s="77">
        <v>0</v>
      </c>
      <c r="AB19" s="77">
        <v>6</v>
      </c>
      <c r="AC19" s="77">
        <v>0</v>
      </c>
      <c r="AD19" s="77">
        <v>2</v>
      </c>
      <c r="AE19" s="77">
        <v>1</v>
      </c>
      <c r="AF19" s="77">
        <v>3</v>
      </c>
      <c r="AG19" s="77">
        <v>0</v>
      </c>
      <c r="AH19" s="77">
        <v>0</v>
      </c>
      <c r="AI19" s="77">
        <v>0</v>
      </c>
      <c r="AJ19" s="77">
        <v>0</v>
      </c>
      <c r="AK19" s="77">
        <v>5</v>
      </c>
      <c r="AL19" s="77">
        <v>1</v>
      </c>
      <c r="AM19" s="77">
        <v>0</v>
      </c>
      <c r="AN19" s="77">
        <v>1</v>
      </c>
      <c r="AO19" s="77">
        <v>1</v>
      </c>
      <c r="AP19" s="77">
        <v>0</v>
      </c>
      <c r="AQ19" s="77">
        <v>0</v>
      </c>
      <c r="AR19" s="77">
        <v>1</v>
      </c>
      <c r="AS19" s="77">
        <v>0</v>
      </c>
      <c r="AT19" s="77">
        <v>50</v>
      </c>
      <c r="AU19" s="77">
        <v>100</v>
      </c>
      <c r="AV19" s="77">
        <v>0</v>
      </c>
      <c r="AW19" s="77">
        <v>0</v>
      </c>
      <c r="AX19" s="77">
        <v>0</v>
      </c>
      <c r="AY19" s="77">
        <v>0</v>
      </c>
      <c r="AZ19" s="77">
        <v>1</v>
      </c>
      <c r="BA19" s="77">
        <v>0</v>
      </c>
      <c r="BB19" s="77">
        <v>1</v>
      </c>
      <c r="BC19" s="77">
        <v>39</v>
      </c>
      <c r="BD19" s="77">
        <v>3</v>
      </c>
      <c r="BE19" s="77">
        <v>11</v>
      </c>
      <c r="BF19" s="77">
        <v>6</v>
      </c>
      <c r="BG19" s="77">
        <v>4</v>
      </c>
      <c r="BH19" s="77">
        <v>0</v>
      </c>
      <c r="BI19" s="77">
        <v>3</v>
      </c>
      <c r="BJ19" s="77">
        <v>0</v>
      </c>
      <c r="BK19" s="77">
        <v>1</v>
      </c>
      <c r="BL19" s="77">
        <v>0</v>
      </c>
      <c r="BM19" s="77">
        <v>0</v>
      </c>
      <c r="BN19" s="77">
        <v>0</v>
      </c>
      <c r="BO19" s="77">
        <v>0</v>
      </c>
      <c r="BP19" s="77">
        <v>1</v>
      </c>
      <c r="BQ19" s="77">
        <v>18</v>
      </c>
      <c r="BR19" s="77">
        <v>0</v>
      </c>
      <c r="BS19" s="77">
        <v>2</v>
      </c>
      <c r="BT19" s="77">
        <v>0</v>
      </c>
      <c r="BU19" s="77">
        <v>1</v>
      </c>
      <c r="BV19" s="77">
        <v>1</v>
      </c>
      <c r="BW19" s="77">
        <v>0</v>
      </c>
      <c r="BX19" s="77">
        <v>0</v>
      </c>
      <c r="BY19" s="77">
        <v>0</v>
      </c>
      <c r="BZ19" s="77">
        <v>7</v>
      </c>
      <c r="CA19" s="77">
        <v>0</v>
      </c>
      <c r="CB19" s="77">
        <v>0</v>
      </c>
      <c r="CC19" s="77">
        <v>0</v>
      </c>
      <c r="CD19" s="77">
        <v>0</v>
      </c>
      <c r="CE19" s="77">
        <v>0</v>
      </c>
      <c r="CF19" s="77">
        <v>0</v>
      </c>
      <c r="CG19" s="77">
        <v>0</v>
      </c>
      <c r="CH19" s="77">
        <v>0</v>
      </c>
      <c r="CI19" s="77">
        <v>0</v>
      </c>
      <c r="CJ19" s="77">
        <v>0</v>
      </c>
      <c r="CK19" s="77">
        <v>0</v>
      </c>
      <c r="CL19" s="77">
        <v>1</v>
      </c>
      <c r="CM19" s="77" t="s">
        <v>348</v>
      </c>
      <c r="CN19" s="77">
        <v>1</v>
      </c>
      <c r="CO19" s="77"/>
      <c r="CP19" s="77" t="s">
        <v>349</v>
      </c>
      <c r="CQ19" s="81"/>
      <c r="CR19" s="77"/>
      <c r="CS19" s="77"/>
      <c r="CT19" s="77"/>
      <c r="CU19" s="77"/>
      <c r="CV19" s="86"/>
      <c r="CW19" s="44">
        <v>303609</v>
      </c>
      <c r="CX19" s="43">
        <v>214.217285</v>
      </c>
      <c r="CY19" s="42">
        <v>20</v>
      </c>
      <c r="CZ19" s="42">
        <v>1</v>
      </c>
      <c r="DA19" s="42">
        <v>1</v>
      </c>
      <c r="DB19" s="42">
        <v>1</v>
      </c>
    </row>
    <row r="20" spans="1:106" ht="25.5" x14ac:dyDescent="0.25">
      <c r="A20" s="75" t="s">
        <v>350</v>
      </c>
      <c r="B20" s="77" t="s">
        <v>72</v>
      </c>
      <c r="C20" s="77" t="s">
        <v>100</v>
      </c>
      <c r="D20" s="78">
        <v>1</v>
      </c>
      <c r="E20" s="77" t="s">
        <v>71</v>
      </c>
      <c r="F20" s="77">
        <v>53021</v>
      </c>
      <c r="G20" s="77" t="s">
        <v>75</v>
      </c>
      <c r="H20" s="77" t="s">
        <v>73</v>
      </c>
      <c r="I20" s="77" t="s">
        <v>55</v>
      </c>
      <c r="J20" s="77" t="s">
        <v>351</v>
      </c>
      <c r="K20" s="77">
        <v>466859307</v>
      </c>
      <c r="L20" s="77" t="s">
        <v>352</v>
      </c>
      <c r="M20" s="82" t="s">
        <v>351</v>
      </c>
      <c r="N20" s="82">
        <v>466859307</v>
      </c>
      <c r="O20" s="82" t="s">
        <v>352</v>
      </c>
      <c r="P20" s="77">
        <v>16</v>
      </c>
      <c r="Q20" s="77">
        <v>2</v>
      </c>
      <c r="R20" s="79">
        <f t="shared" si="0"/>
        <v>18</v>
      </c>
      <c r="S20" s="77">
        <v>16</v>
      </c>
      <c r="T20" s="77">
        <v>16</v>
      </c>
      <c r="U20" s="77">
        <v>2</v>
      </c>
      <c r="V20" s="77">
        <v>2</v>
      </c>
      <c r="W20" s="80">
        <f t="shared" si="1"/>
        <v>18</v>
      </c>
      <c r="X20" s="80">
        <f t="shared" si="2"/>
        <v>18</v>
      </c>
      <c r="Y20" s="77">
        <v>16</v>
      </c>
      <c r="Z20" s="77">
        <v>11</v>
      </c>
      <c r="AA20" s="77">
        <v>0</v>
      </c>
      <c r="AB20" s="77">
        <v>5</v>
      </c>
      <c r="AC20" s="77">
        <v>0</v>
      </c>
      <c r="AD20" s="77">
        <v>1</v>
      </c>
      <c r="AE20" s="77">
        <v>1</v>
      </c>
      <c r="AF20" s="77">
        <v>14</v>
      </c>
      <c r="AG20" s="77">
        <v>0</v>
      </c>
      <c r="AH20" s="77">
        <v>0</v>
      </c>
      <c r="AI20" s="77">
        <v>0</v>
      </c>
      <c r="AJ20" s="77">
        <v>14</v>
      </c>
      <c r="AK20" s="77">
        <v>1</v>
      </c>
      <c r="AL20" s="77">
        <v>1</v>
      </c>
      <c r="AM20" s="77">
        <v>0</v>
      </c>
      <c r="AN20" s="77">
        <v>1</v>
      </c>
      <c r="AO20" s="77">
        <v>1</v>
      </c>
      <c r="AP20" s="77">
        <v>1</v>
      </c>
      <c r="AQ20" s="77">
        <v>1</v>
      </c>
      <c r="AR20" s="77">
        <v>1</v>
      </c>
      <c r="AS20" s="77">
        <v>0</v>
      </c>
      <c r="AT20" s="77">
        <v>0</v>
      </c>
      <c r="AU20" s="77">
        <v>100</v>
      </c>
      <c r="AV20" s="77">
        <v>3</v>
      </c>
      <c r="AW20" s="77">
        <v>3</v>
      </c>
      <c r="AX20" s="77">
        <v>20</v>
      </c>
      <c r="AY20" s="77">
        <v>0</v>
      </c>
      <c r="AZ20" s="77">
        <v>10</v>
      </c>
      <c r="BA20" s="77">
        <v>0</v>
      </c>
      <c r="BB20" s="77">
        <v>0</v>
      </c>
      <c r="BC20" s="77">
        <v>16</v>
      </c>
      <c r="BD20" s="77">
        <v>0</v>
      </c>
      <c r="BE20" s="77">
        <v>7</v>
      </c>
      <c r="BF20" s="77">
        <v>0</v>
      </c>
      <c r="BG20" s="77">
        <v>1</v>
      </c>
      <c r="BH20" s="77">
        <v>0</v>
      </c>
      <c r="BI20" s="77">
        <v>1</v>
      </c>
      <c r="BJ20" s="77">
        <v>0</v>
      </c>
      <c r="BK20" s="77">
        <v>1</v>
      </c>
      <c r="BL20" s="77">
        <v>0</v>
      </c>
      <c r="BM20" s="77">
        <v>0</v>
      </c>
      <c r="BN20" s="77">
        <v>0</v>
      </c>
      <c r="BO20" s="77">
        <v>0</v>
      </c>
      <c r="BP20" s="77">
        <v>2</v>
      </c>
      <c r="BQ20" s="77">
        <v>5</v>
      </c>
      <c r="BR20" s="77">
        <v>0</v>
      </c>
      <c r="BS20" s="77">
        <v>2</v>
      </c>
      <c r="BT20" s="77">
        <v>3</v>
      </c>
      <c r="BU20" s="77">
        <v>1</v>
      </c>
      <c r="BV20" s="77">
        <v>5</v>
      </c>
      <c r="BW20" s="77">
        <v>0</v>
      </c>
      <c r="BX20" s="77">
        <v>2</v>
      </c>
      <c r="BY20" s="77">
        <v>0</v>
      </c>
      <c r="BZ20" s="77">
        <v>4</v>
      </c>
      <c r="CA20" s="77">
        <v>0</v>
      </c>
      <c r="CB20" s="77">
        <v>0</v>
      </c>
      <c r="CC20" s="77">
        <v>0</v>
      </c>
      <c r="CD20" s="77">
        <v>0</v>
      </c>
      <c r="CE20" s="77">
        <v>0</v>
      </c>
      <c r="CF20" s="77">
        <v>0</v>
      </c>
      <c r="CG20" s="77">
        <v>0</v>
      </c>
      <c r="CH20" s="77">
        <v>0</v>
      </c>
      <c r="CI20" s="77">
        <v>0</v>
      </c>
      <c r="CJ20" s="77">
        <v>10</v>
      </c>
      <c r="CK20" s="77">
        <v>0</v>
      </c>
      <c r="CL20" s="77">
        <v>1</v>
      </c>
      <c r="CM20" s="77" t="s">
        <v>74</v>
      </c>
      <c r="CN20" s="77">
        <v>2</v>
      </c>
      <c r="CO20" s="77"/>
      <c r="CP20" s="77"/>
      <c r="CQ20" s="81">
        <v>122245</v>
      </c>
      <c r="CR20" s="77">
        <v>448.4</v>
      </c>
      <c r="CS20" s="77">
        <v>10</v>
      </c>
      <c r="CT20" s="77">
        <v>2</v>
      </c>
      <c r="CU20" s="77">
        <v>1</v>
      </c>
      <c r="CV20" s="86">
        <v>56</v>
      </c>
      <c r="CW20" s="44">
        <v>90401</v>
      </c>
      <c r="CX20" s="43">
        <v>82.655113</v>
      </c>
      <c r="CY20" s="42">
        <v>7</v>
      </c>
      <c r="CZ20" s="42">
        <v>1</v>
      </c>
      <c r="DA20" s="42">
        <v>1</v>
      </c>
      <c r="DB20" s="42">
        <v>22</v>
      </c>
    </row>
    <row r="21" spans="1:106" ht="25.5" x14ac:dyDescent="0.25">
      <c r="A21" s="75" t="s">
        <v>353</v>
      </c>
      <c r="B21" s="77" t="s">
        <v>77</v>
      </c>
      <c r="C21" s="77" t="s">
        <v>57</v>
      </c>
      <c r="D21" s="85" t="s">
        <v>99</v>
      </c>
      <c r="E21" s="77" t="s">
        <v>76</v>
      </c>
      <c r="F21" s="77">
        <v>30632</v>
      </c>
      <c r="G21" s="77" t="s">
        <v>78</v>
      </c>
      <c r="H21" s="77" t="s">
        <v>79</v>
      </c>
      <c r="I21" s="77" t="s">
        <v>70</v>
      </c>
      <c r="J21" s="77" t="s">
        <v>80</v>
      </c>
      <c r="K21" s="77">
        <v>378034101</v>
      </c>
      <c r="L21" s="77" t="s">
        <v>81</v>
      </c>
      <c r="M21" s="77" t="s">
        <v>82</v>
      </c>
      <c r="N21" s="77">
        <v>378034120</v>
      </c>
      <c r="O21" s="77" t="s">
        <v>83</v>
      </c>
      <c r="P21" s="77">
        <v>3</v>
      </c>
      <c r="Q21" s="77">
        <v>0</v>
      </c>
      <c r="R21" s="79">
        <f t="shared" si="0"/>
        <v>3</v>
      </c>
      <c r="S21" s="77">
        <v>3</v>
      </c>
      <c r="T21" s="77">
        <v>3</v>
      </c>
      <c r="U21" s="77">
        <v>0</v>
      </c>
      <c r="V21" s="77">
        <v>0</v>
      </c>
      <c r="W21" s="80">
        <f t="shared" si="1"/>
        <v>3</v>
      </c>
      <c r="X21" s="80">
        <f t="shared" si="2"/>
        <v>3</v>
      </c>
      <c r="Y21" s="77">
        <v>3</v>
      </c>
      <c r="Z21" s="77">
        <v>0</v>
      </c>
      <c r="AA21" s="77">
        <v>1</v>
      </c>
      <c r="AB21" s="77">
        <v>2</v>
      </c>
      <c r="AC21" s="77">
        <v>0</v>
      </c>
      <c r="AD21" s="77">
        <v>2</v>
      </c>
      <c r="AE21" s="77">
        <v>0</v>
      </c>
      <c r="AF21" s="77">
        <v>1</v>
      </c>
      <c r="AG21" s="77">
        <v>0</v>
      </c>
      <c r="AH21" s="77">
        <v>0</v>
      </c>
      <c r="AI21" s="77">
        <v>0</v>
      </c>
      <c r="AJ21" s="77">
        <v>1</v>
      </c>
      <c r="AK21" s="77">
        <v>2</v>
      </c>
      <c r="AL21" s="77">
        <v>0</v>
      </c>
      <c r="AM21" s="77">
        <v>0</v>
      </c>
      <c r="AN21" s="77">
        <v>1</v>
      </c>
      <c r="AO21" s="77">
        <v>1</v>
      </c>
      <c r="AP21" s="77">
        <v>0</v>
      </c>
      <c r="AQ21" s="77">
        <v>1</v>
      </c>
      <c r="AR21" s="77">
        <v>4</v>
      </c>
      <c r="AS21" s="77">
        <v>1</v>
      </c>
      <c r="AT21" s="77">
        <v>3</v>
      </c>
      <c r="AU21" s="77">
        <v>185</v>
      </c>
      <c r="AV21" s="77">
        <v>1</v>
      </c>
      <c r="AW21" s="77">
        <v>114</v>
      </c>
      <c r="AX21" s="77">
        <v>8</v>
      </c>
      <c r="AY21" s="77">
        <v>0</v>
      </c>
      <c r="AZ21" s="77">
        <v>18</v>
      </c>
      <c r="BA21" s="77">
        <v>1</v>
      </c>
      <c r="BB21" s="77">
        <v>0</v>
      </c>
      <c r="BC21" s="77">
        <v>20</v>
      </c>
      <c r="BD21" s="77">
        <v>2</v>
      </c>
      <c r="BE21" s="77">
        <v>35</v>
      </c>
      <c r="BF21" s="77">
        <v>3</v>
      </c>
      <c r="BG21" s="77">
        <v>4</v>
      </c>
      <c r="BH21" s="77">
        <v>0</v>
      </c>
      <c r="BI21" s="77">
        <v>0</v>
      </c>
      <c r="BJ21" s="77">
        <v>0</v>
      </c>
      <c r="BK21" s="77">
        <v>3</v>
      </c>
      <c r="BL21" s="77">
        <v>0</v>
      </c>
      <c r="BM21" s="77">
        <v>1</v>
      </c>
      <c r="BN21" s="77">
        <v>0</v>
      </c>
      <c r="BO21" s="77">
        <v>0</v>
      </c>
      <c r="BP21" s="77">
        <v>0</v>
      </c>
      <c r="BQ21" s="77">
        <v>12</v>
      </c>
      <c r="BR21" s="77">
        <v>0</v>
      </c>
      <c r="BS21" s="77">
        <v>3</v>
      </c>
      <c r="BT21" s="77">
        <v>6</v>
      </c>
      <c r="BU21" s="77">
        <v>0</v>
      </c>
      <c r="BV21" s="77">
        <v>2</v>
      </c>
      <c r="BW21" s="77">
        <v>1</v>
      </c>
      <c r="BX21" s="77">
        <v>1</v>
      </c>
      <c r="BY21" s="77">
        <v>0</v>
      </c>
      <c r="BZ21" s="77">
        <v>6</v>
      </c>
      <c r="CA21" s="77">
        <v>0</v>
      </c>
      <c r="CB21" s="77">
        <v>0</v>
      </c>
      <c r="CC21" s="77">
        <v>0</v>
      </c>
      <c r="CD21" s="77">
        <v>1</v>
      </c>
      <c r="CE21" s="77">
        <v>0</v>
      </c>
      <c r="CF21" s="77">
        <v>0</v>
      </c>
      <c r="CG21" s="77">
        <v>0</v>
      </c>
      <c r="CH21" s="77">
        <v>0</v>
      </c>
      <c r="CI21" s="77">
        <v>0</v>
      </c>
      <c r="CJ21" s="77">
        <v>10</v>
      </c>
      <c r="CK21" s="77">
        <v>3</v>
      </c>
      <c r="CL21" s="77">
        <v>0</v>
      </c>
      <c r="CM21" s="77"/>
      <c r="CN21" s="77">
        <v>1</v>
      </c>
      <c r="CO21" s="77"/>
      <c r="CP21" s="77"/>
      <c r="CQ21" s="81"/>
      <c r="CR21" s="77"/>
      <c r="CS21" s="77">
        <v>10</v>
      </c>
      <c r="CT21" s="77">
        <v>0</v>
      </c>
      <c r="CU21" s="77">
        <v>0</v>
      </c>
      <c r="CV21" s="86"/>
      <c r="CW21" s="44">
        <v>168808</v>
      </c>
      <c r="CX21" s="43">
        <v>137.66897700000001</v>
      </c>
      <c r="CY21" s="42">
        <v>10</v>
      </c>
      <c r="CZ21" s="42">
        <v>1</v>
      </c>
      <c r="DA21" s="42">
        <v>1</v>
      </c>
      <c r="DB21" s="42">
        <v>4</v>
      </c>
    </row>
  </sheetData>
  <mergeCells count="18">
    <mergeCell ref="AV1:AW1"/>
    <mergeCell ref="AX1:BT1"/>
    <mergeCell ref="BU1:BY1"/>
    <mergeCell ref="BZ1:CD1"/>
    <mergeCell ref="CW1:DB1"/>
    <mergeCell ref="CE1:CI1"/>
    <mergeCell ref="CJ1:CK1"/>
    <mergeCell ref="CL1:CP1"/>
    <mergeCell ref="CQ1:CV1"/>
    <mergeCell ref="AN1:AQ1"/>
    <mergeCell ref="AR1:AU1"/>
    <mergeCell ref="A1:A2"/>
    <mergeCell ref="AG1:AM1"/>
    <mergeCell ref="B1:O1"/>
    <mergeCell ref="P1:Q1"/>
    <mergeCell ref="S1:V1"/>
    <mergeCell ref="Z1:AC1"/>
    <mergeCell ref="AD1:AF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39"/>
  <sheetViews>
    <sheetView zoomScaleNormal="100" workbookViewId="0">
      <selection activeCell="H30" sqref="H30"/>
    </sheetView>
  </sheetViews>
  <sheetFormatPr defaultRowHeight="15" x14ac:dyDescent="0.25"/>
  <cols>
    <col min="1" max="1" width="9.140625" style="2"/>
    <col min="2" max="2" width="23.7109375" style="2" bestFit="1" customWidth="1"/>
    <col min="3" max="5" width="9.7109375" style="2" customWidth="1"/>
    <col min="6" max="7" width="12.7109375" style="2" customWidth="1"/>
    <col min="8" max="11" width="9.140625" style="2"/>
    <col min="12" max="12" width="23.7109375" style="2" bestFit="1" customWidth="1"/>
    <col min="13" max="15" width="9.7109375" style="2" customWidth="1"/>
    <col min="16" max="17" width="12.7109375" style="2" customWidth="1"/>
    <col min="18" max="21" width="9.140625" style="2"/>
    <col min="22" max="22" width="23.7109375" style="2" bestFit="1" customWidth="1"/>
    <col min="23" max="25" width="9.7109375" style="2" customWidth="1"/>
    <col min="26" max="27" width="12.7109375" style="2" customWidth="1"/>
    <col min="28" max="31" width="9.140625" style="2"/>
    <col min="32" max="32" width="23.7109375" style="2" bestFit="1" customWidth="1"/>
    <col min="33" max="35" width="9.7109375" style="2" customWidth="1"/>
    <col min="36" max="37" width="12.7109375" style="2" customWidth="1"/>
    <col min="38" max="38" width="9.140625" style="2" customWidth="1"/>
    <col min="39" max="44" width="9.140625" style="2"/>
    <col min="45" max="49" width="9.140625" style="2" customWidth="1"/>
    <col min="50" max="16384" width="9.140625" style="2"/>
  </cols>
  <sheetData>
    <row r="1" spans="2:49" x14ac:dyDescent="0.25">
      <c r="B1" s="1" t="s">
        <v>107</v>
      </c>
    </row>
    <row r="3" spans="2:49" ht="60" x14ac:dyDescent="0.25">
      <c r="B3" s="3">
        <v>2008</v>
      </c>
      <c r="C3" s="4" t="s">
        <v>357</v>
      </c>
      <c r="D3" s="4" t="s">
        <v>358</v>
      </c>
      <c r="E3" s="4" t="s">
        <v>359</v>
      </c>
      <c r="F3" s="4" t="s">
        <v>108</v>
      </c>
      <c r="G3" s="4" t="s">
        <v>109</v>
      </c>
      <c r="L3" s="3">
        <v>2009</v>
      </c>
      <c r="M3" s="4" t="s">
        <v>360</v>
      </c>
      <c r="N3" s="4" t="s">
        <v>361</v>
      </c>
      <c r="O3" s="4" t="s">
        <v>362</v>
      </c>
      <c r="P3" s="4" t="s">
        <v>108</v>
      </c>
      <c r="Q3" s="4" t="s">
        <v>109</v>
      </c>
      <c r="R3" s="10"/>
      <c r="S3" s="10"/>
      <c r="T3" s="10"/>
      <c r="U3" s="10"/>
      <c r="V3" s="3">
        <v>2010</v>
      </c>
      <c r="W3" s="4" t="s">
        <v>363</v>
      </c>
      <c r="X3" s="4" t="s">
        <v>364</v>
      </c>
      <c r="Y3" s="4" t="s">
        <v>365</v>
      </c>
      <c r="Z3" s="4" t="s">
        <v>108</v>
      </c>
      <c r="AA3" s="4" t="s">
        <v>109</v>
      </c>
      <c r="AB3" s="10"/>
      <c r="AC3" s="10"/>
      <c r="AD3" s="10"/>
      <c r="AE3" s="10"/>
      <c r="AF3" s="3">
        <v>2011</v>
      </c>
      <c r="AG3" s="4" t="s">
        <v>366</v>
      </c>
      <c r="AH3" s="4" t="s">
        <v>367</v>
      </c>
      <c r="AI3" s="4" t="s">
        <v>368</v>
      </c>
      <c r="AJ3" s="4" t="s">
        <v>108</v>
      </c>
      <c r="AK3" s="4" t="s">
        <v>109</v>
      </c>
      <c r="AL3" s="16"/>
      <c r="AM3" s="10"/>
      <c r="AN3" s="10"/>
      <c r="AO3" s="10"/>
      <c r="AP3" s="10"/>
      <c r="AQ3" s="10"/>
      <c r="AR3" s="10"/>
      <c r="AS3" s="11"/>
      <c r="AT3" s="12"/>
      <c r="AU3" s="12"/>
      <c r="AV3" s="12"/>
      <c r="AW3" s="16"/>
    </row>
    <row r="4" spans="2:49" x14ac:dyDescent="0.25">
      <c r="B4" s="57" t="s">
        <v>90</v>
      </c>
      <c r="C4" s="5">
        <v>39</v>
      </c>
      <c r="D4" s="5">
        <v>36</v>
      </c>
      <c r="E4" s="5">
        <v>31</v>
      </c>
      <c r="F4" s="5"/>
      <c r="G4" s="5"/>
      <c r="L4" s="57" t="s">
        <v>90</v>
      </c>
      <c r="M4" s="5">
        <v>39</v>
      </c>
      <c r="N4" s="5">
        <v>39</v>
      </c>
      <c r="O4" s="5">
        <v>34</v>
      </c>
      <c r="P4" s="5"/>
      <c r="Q4" s="5"/>
      <c r="R4" s="10"/>
      <c r="S4" s="10"/>
      <c r="T4" s="10"/>
      <c r="U4" s="10"/>
      <c r="V4" s="57" t="s">
        <v>90</v>
      </c>
      <c r="W4" s="5">
        <v>39</v>
      </c>
      <c r="X4" s="5">
        <v>39</v>
      </c>
      <c r="Y4" s="5">
        <v>35</v>
      </c>
      <c r="Z4" s="5"/>
      <c r="AA4" s="5"/>
      <c r="AB4" s="10"/>
      <c r="AC4" s="10"/>
      <c r="AD4" s="10"/>
      <c r="AE4" s="10"/>
      <c r="AF4" s="57" t="s">
        <v>90</v>
      </c>
      <c r="AG4" s="5">
        <v>40</v>
      </c>
      <c r="AH4" s="5">
        <v>40</v>
      </c>
      <c r="AI4" s="5">
        <v>36</v>
      </c>
      <c r="AJ4" s="5">
        <v>85</v>
      </c>
      <c r="AK4" s="5">
        <f>AI4/AJ4*100</f>
        <v>42.352941176470587</v>
      </c>
      <c r="AL4" s="15"/>
      <c r="AM4" s="10"/>
      <c r="AN4" s="10"/>
      <c r="AO4" s="10"/>
      <c r="AP4" s="10"/>
      <c r="AQ4" s="10"/>
      <c r="AR4" s="10"/>
      <c r="AS4" s="8"/>
      <c r="AT4" s="15"/>
      <c r="AU4" s="15"/>
      <c r="AV4" s="15"/>
      <c r="AW4" s="15"/>
    </row>
    <row r="5" spans="2:49" x14ac:dyDescent="0.25">
      <c r="B5" s="57" t="s">
        <v>190</v>
      </c>
      <c r="C5" s="5">
        <v>30</v>
      </c>
      <c r="D5" s="5">
        <v>30</v>
      </c>
      <c r="E5" s="5">
        <v>26</v>
      </c>
      <c r="F5" s="5"/>
      <c r="G5" s="5"/>
      <c r="L5" s="57" t="s">
        <v>190</v>
      </c>
      <c r="M5" s="5">
        <v>30</v>
      </c>
      <c r="N5" s="5">
        <v>30</v>
      </c>
      <c r="O5" s="5">
        <v>28</v>
      </c>
      <c r="P5" s="5"/>
      <c r="Q5" s="5"/>
      <c r="R5" s="10"/>
      <c r="S5" s="10"/>
      <c r="T5" s="10"/>
      <c r="U5" s="10"/>
      <c r="V5" s="57" t="s">
        <v>190</v>
      </c>
      <c r="W5" s="5">
        <v>28</v>
      </c>
      <c r="X5" s="5">
        <v>28</v>
      </c>
      <c r="Y5" s="5">
        <v>27</v>
      </c>
      <c r="Z5" s="5"/>
      <c r="AA5" s="5"/>
      <c r="AB5" s="10"/>
      <c r="AC5" s="10"/>
      <c r="AD5" s="10"/>
      <c r="AE5" s="10"/>
      <c r="AF5" s="57" t="s">
        <v>190</v>
      </c>
      <c r="AG5" s="5">
        <v>27</v>
      </c>
      <c r="AH5" s="5">
        <v>27</v>
      </c>
      <c r="AI5" s="5">
        <v>31</v>
      </c>
      <c r="AJ5" s="5">
        <v>37</v>
      </c>
      <c r="AK5" s="5">
        <f t="shared" ref="AK5:AK22" si="0">AI5/AJ5*100</f>
        <v>83.78378378378379</v>
      </c>
      <c r="AL5" s="15"/>
      <c r="AM5" s="10"/>
      <c r="AN5" s="10"/>
      <c r="AO5" s="10"/>
      <c r="AP5" s="10"/>
      <c r="AQ5" s="10"/>
      <c r="AR5" s="10"/>
      <c r="AS5" s="8"/>
      <c r="AT5" s="15"/>
      <c r="AU5" s="15"/>
      <c r="AV5" s="15"/>
      <c r="AW5" s="15"/>
    </row>
    <row r="6" spans="2:49" x14ac:dyDescent="0.25">
      <c r="B6" s="57" t="s">
        <v>201</v>
      </c>
      <c r="C6" s="5"/>
      <c r="D6" s="5"/>
      <c r="E6" s="5"/>
      <c r="F6" s="5"/>
      <c r="G6" s="5"/>
      <c r="L6" s="57" t="s">
        <v>201</v>
      </c>
      <c r="M6" s="5"/>
      <c r="N6" s="5"/>
      <c r="O6" s="5"/>
      <c r="P6" s="5"/>
      <c r="Q6" s="5"/>
      <c r="R6" s="10"/>
      <c r="S6" s="10"/>
      <c r="T6" s="10"/>
      <c r="U6" s="10"/>
      <c r="V6" s="57" t="s">
        <v>201</v>
      </c>
      <c r="W6" s="5">
        <v>14</v>
      </c>
      <c r="X6" s="5">
        <v>14</v>
      </c>
      <c r="Y6" s="5">
        <v>14</v>
      </c>
      <c r="Z6" s="5"/>
      <c r="AA6" s="5"/>
      <c r="AB6" s="10"/>
      <c r="AC6" s="10"/>
      <c r="AD6" s="10"/>
      <c r="AE6" s="10"/>
      <c r="AF6" s="57" t="s">
        <v>201</v>
      </c>
      <c r="AG6" s="5">
        <v>13.3</v>
      </c>
      <c r="AH6" s="5">
        <v>13.3</v>
      </c>
      <c r="AI6" s="5">
        <v>14</v>
      </c>
      <c r="AJ6" s="5">
        <v>15</v>
      </c>
      <c r="AK6" s="5">
        <f t="shared" si="0"/>
        <v>93.333333333333329</v>
      </c>
      <c r="AL6" s="15"/>
      <c r="AM6" s="10"/>
      <c r="AN6" s="10"/>
      <c r="AO6" s="10"/>
      <c r="AP6" s="10"/>
      <c r="AQ6" s="10"/>
      <c r="AR6" s="10"/>
      <c r="AS6" s="8"/>
      <c r="AT6" s="15"/>
      <c r="AU6" s="15"/>
      <c r="AV6" s="15"/>
      <c r="AW6" s="15"/>
    </row>
    <row r="7" spans="2:49" x14ac:dyDescent="0.25">
      <c r="B7" s="58" t="s">
        <v>212</v>
      </c>
      <c r="C7" s="5"/>
      <c r="D7" s="5"/>
      <c r="E7" s="5"/>
      <c r="F7" s="5"/>
      <c r="G7" s="5"/>
      <c r="L7" s="58" t="s">
        <v>212</v>
      </c>
      <c r="M7" s="5"/>
      <c r="N7" s="5"/>
      <c r="O7" s="5"/>
      <c r="P7" s="5"/>
      <c r="Q7" s="5"/>
      <c r="R7" s="10"/>
      <c r="S7" s="10"/>
      <c r="T7" s="10"/>
      <c r="U7" s="10"/>
      <c r="V7" s="58" t="s">
        <v>212</v>
      </c>
      <c r="W7" s="5">
        <v>11</v>
      </c>
      <c r="X7" s="5">
        <v>11</v>
      </c>
      <c r="Y7" s="5">
        <v>11</v>
      </c>
      <c r="Z7" s="5"/>
      <c r="AA7" s="5"/>
      <c r="AB7" s="10"/>
      <c r="AC7" s="10"/>
      <c r="AD7" s="10"/>
      <c r="AE7" s="10"/>
      <c r="AF7" s="58" t="s">
        <v>212</v>
      </c>
      <c r="AG7" s="5">
        <v>13</v>
      </c>
      <c r="AH7" s="5">
        <v>12</v>
      </c>
      <c r="AI7" s="5">
        <v>12</v>
      </c>
      <c r="AJ7" s="5">
        <v>12</v>
      </c>
      <c r="AK7" s="5">
        <f t="shared" si="0"/>
        <v>100</v>
      </c>
      <c r="AL7" s="15"/>
      <c r="AM7" s="10"/>
      <c r="AN7" s="10"/>
      <c r="AO7" s="10"/>
      <c r="AP7" s="10"/>
      <c r="AQ7" s="10"/>
      <c r="AR7" s="10"/>
      <c r="AS7" s="17"/>
      <c r="AT7" s="15"/>
      <c r="AU7" s="15"/>
      <c r="AV7" s="15"/>
      <c r="AW7" s="15"/>
    </row>
    <row r="8" spans="2:49" x14ac:dyDescent="0.25">
      <c r="B8" s="58" t="s">
        <v>220</v>
      </c>
      <c r="C8" s="5">
        <v>10</v>
      </c>
      <c r="D8" s="5">
        <v>9</v>
      </c>
      <c r="E8" s="5">
        <v>9</v>
      </c>
      <c r="F8" s="5"/>
      <c r="G8" s="5"/>
      <c r="H8" s="7"/>
      <c r="L8" s="58" t="s">
        <v>220</v>
      </c>
      <c r="M8" s="5">
        <v>12</v>
      </c>
      <c r="N8" s="5">
        <v>12</v>
      </c>
      <c r="O8" s="5">
        <v>12</v>
      </c>
      <c r="P8" s="5"/>
      <c r="Q8" s="5"/>
      <c r="R8" s="10"/>
      <c r="S8" s="10"/>
      <c r="T8" s="10"/>
      <c r="U8" s="10"/>
      <c r="V8" s="58" t="s">
        <v>220</v>
      </c>
      <c r="W8" s="5">
        <v>12</v>
      </c>
      <c r="X8" s="5">
        <v>12</v>
      </c>
      <c r="Y8" s="5">
        <v>12</v>
      </c>
      <c r="Z8" s="5"/>
      <c r="AA8" s="5"/>
      <c r="AB8" s="10"/>
      <c r="AC8" s="10"/>
      <c r="AD8" s="10"/>
      <c r="AE8" s="10"/>
      <c r="AF8" s="58" t="s">
        <v>220</v>
      </c>
      <c r="AG8" s="5">
        <v>12</v>
      </c>
      <c r="AH8" s="5">
        <v>12</v>
      </c>
      <c r="AI8" s="5">
        <v>12</v>
      </c>
      <c r="AJ8" s="5">
        <v>12</v>
      </c>
      <c r="AK8" s="5">
        <f t="shared" si="0"/>
        <v>100</v>
      </c>
      <c r="AL8" s="15"/>
      <c r="AM8" s="10"/>
      <c r="AN8" s="10"/>
      <c r="AO8" s="10"/>
      <c r="AP8" s="10"/>
      <c r="AQ8" s="10"/>
      <c r="AR8" s="10"/>
      <c r="AS8" s="17"/>
      <c r="AT8" s="15"/>
      <c r="AU8" s="15"/>
      <c r="AV8" s="15"/>
      <c r="AW8" s="15"/>
    </row>
    <row r="9" spans="2:49" x14ac:dyDescent="0.25">
      <c r="B9" s="58" t="s">
        <v>233</v>
      </c>
      <c r="C9" s="5">
        <v>12</v>
      </c>
      <c r="D9" s="5">
        <v>11</v>
      </c>
      <c r="E9" s="5">
        <v>8</v>
      </c>
      <c r="F9" s="5"/>
      <c r="G9" s="5"/>
      <c r="H9" s="7"/>
      <c r="L9" s="58" t="s">
        <v>233</v>
      </c>
      <c r="M9" s="5">
        <v>12</v>
      </c>
      <c r="N9" s="5">
        <v>11</v>
      </c>
      <c r="O9" s="5">
        <v>11</v>
      </c>
      <c r="P9" s="5"/>
      <c r="Q9" s="5"/>
      <c r="R9" s="10"/>
      <c r="S9" s="10"/>
      <c r="T9" s="10"/>
      <c r="U9" s="10"/>
      <c r="V9" s="58" t="s">
        <v>233</v>
      </c>
      <c r="W9" s="5">
        <v>13</v>
      </c>
      <c r="X9" s="5">
        <v>12</v>
      </c>
      <c r="Y9" s="5">
        <v>9</v>
      </c>
      <c r="Z9" s="5"/>
      <c r="AA9" s="5"/>
      <c r="AB9" s="10"/>
      <c r="AC9" s="10"/>
      <c r="AD9" s="10"/>
      <c r="AE9" s="10"/>
      <c r="AF9" s="58" t="s">
        <v>233</v>
      </c>
      <c r="AG9" s="5">
        <v>14</v>
      </c>
      <c r="AH9" s="5">
        <v>14</v>
      </c>
      <c r="AI9" s="5">
        <v>15</v>
      </c>
      <c r="AJ9" s="5">
        <v>17</v>
      </c>
      <c r="AK9" s="5">
        <f t="shared" si="0"/>
        <v>88.235294117647058</v>
      </c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</row>
    <row r="10" spans="2:49" x14ac:dyDescent="0.25">
      <c r="B10" s="58" t="s">
        <v>244</v>
      </c>
      <c r="C10" s="5">
        <v>7</v>
      </c>
      <c r="D10" s="5">
        <v>7</v>
      </c>
      <c r="E10" s="5">
        <v>7</v>
      </c>
      <c r="F10" s="5"/>
      <c r="G10" s="5"/>
      <c r="H10" s="7"/>
      <c r="L10" s="58" t="s">
        <v>244</v>
      </c>
      <c r="M10" s="5">
        <v>7</v>
      </c>
      <c r="N10" s="5">
        <v>7</v>
      </c>
      <c r="O10" s="5">
        <v>7</v>
      </c>
      <c r="P10" s="5"/>
      <c r="Q10" s="5"/>
      <c r="R10" s="10"/>
      <c r="S10" s="10"/>
      <c r="T10" s="10"/>
      <c r="U10" s="10"/>
      <c r="V10" s="58" t="s">
        <v>244</v>
      </c>
      <c r="W10" s="5">
        <v>7</v>
      </c>
      <c r="X10" s="5">
        <v>7</v>
      </c>
      <c r="Y10" s="5">
        <v>7</v>
      </c>
      <c r="Z10" s="5"/>
      <c r="AA10" s="5"/>
      <c r="AB10" s="10"/>
      <c r="AC10" s="10"/>
      <c r="AD10" s="10"/>
      <c r="AE10" s="10"/>
      <c r="AF10" s="58" t="s">
        <v>244</v>
      </c>
      <c r="AG10" s="5">
        <v>6.5</v>
      </c>
      <c r="AH10" s="5">
        <v>6.5</v>
      </c>
      <c r="AI10" s="5">
        <v>6</v>
      </c>
      <c r="AJ10" s="5">
        <v>7</v>
      </c>
      <c r="AK10" s="5">
        <f t="shared" si="0"/>
        <v>85.714285714285708</v>
      </c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</row>
    <row r="11" spans="2:49" x14ac:dyDescent="0.25">
      <c r="B11" s="58" t="s">
        <v>257</v>
      </c>
      <c r="C11" s="5">
        <v>11</v>
      </c>
      <c r="D11" s="5">
        <v>10</v>
      </c>
      <c r="E11" s="5">
        <v>8</v>
      </c>
      <c r="F11" s="5"/>
      <c r="G11" s="5"/>
      <c r="H11" s="7"/>
      <c r="L11" s="58" t="s">
        <v>257</v>
      </c>
      <c r="M11" s="5">
        <v>11</v>
      </c>
      <c r="N11" s="5">
        <v>9</v>
      </c>
      <c r="O11" s="5">
        <v>6</v>
      </c>
      <c r="P11" s="5"/>
      <c r="Q11" s="5"/>
      <c r="R11" s="10"/>
      <c r="S11" s="10"/>
      <c r="T11" s="10"/>
      <c r="U11" s="10"/>
      <c r="V11" s="58" t="s">
        <v>257</v>
      </c>
      <c r="W11" s="5">
        <v>10</v>
      </c>
      <c r="X11" s="5">
        <v>10</v>
      </c>
      <c r="Y11" s="5">
        <v>5</v>
      </c>
      <c r="Z11" s="5"/>
      <c r="AA11" s="5"/>
      <c r="AB11" s="10"/>
      <c r="AC11" s="10"/>
      <c r="AD11" s="10"/>
      <c r="AE11" s="10"/>
      <c r="AF11" s="58" t="s">
        <v>257</v>
      </c>
      <c r="AG11" s="5">
        <v>10</v>
      </c>
      <c r="AH11" s="5">
        <v>9</v>
      </c>
      <c r="AI11" s="5">
        <v>8</v>
      </c>
      <c r="AJ11" s="5">
        <v>10</v>
      </c>
      <c r="AK11" s="5">
        <f t="shared" si="0"/>
        <v>80</v>
      </c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2:49" x14ac:dyDescent="0.25">
      <c r="B12" s="58" t="s">
        <v>269</v>
      </c>
      <c r="C12" s="5"/>
      <c r="D12" s="5"/>
      <c r="E12" s="5"/>
      <c r="F12" s="5"/>
      <c r="G12" s="5"/>
      <c r="H12" s="7"/>
      <c r="L12" s="58" t="s">
        <v>269</v>
      </c>
      <c r="M12" s="5"/>
      <c r="N12" s="5"/>
      <c r="O12" s="5"/>
      <c r="P12" s="5"/>
      <c r="Q12" s="5"/>
      <c r="V12" s="58" t="s">
        <v>269</v>
      </c>
      <c r="W12" s="5"/>
      <c r="X12" s="5"/>
      <c r="Y12" s="5"/>
      <c r="Z12" s="5"/>
      <c r="AA12" s="5"/>
      <c r="AF12" s="58" t="s">
        <v>269</v>
      </c>
      <c r="AG12" s="5">
        <v>9</v>
      </c>
      <c r="AH12" s="5">
        <v>9</v>
      </c>
      <c r="AI12" s="5">
        <v>9</v>
      </c>
      <c r="AJ12" s="5">
        <v>9</v>
      </c>
      <c r="AK12" s="5">
        <f t="shared" si="0"/>
        <v>100</v>
      </c>
    </row>
    <row r="13" spans="2:49" x14ac:dyDescent="0.25">
      <c r="B13" s="58" t="s">
        <v>278</v>
      </c>
      <c r="C13" s="5">
        <v>9</v>
      </c>
      <c r="D13" s="5">
        <v>9</v>
      </c>
      <c r="E13" s="5">
        <v>9</v>
      </c>
      <c r="F13" s="5"/>
      <c r="G13" s="5"/>
      <c r="H13" s="7"/>
      <c r="L13" s="58" t="s">
        <v>278</v>
      </c>
      <c r="M13" s="5">
        <v>9</v>
      </c>
      <c r="N13" s="5">
        <v>9</v>
      </c>
      <c r="O13" s="5">
        <v>9</v>
      </c>
      <c r="P13" s="5"/>
      <c r="Q13" s="5"/>
      <c r="V13" s="58" t="s">
        <v>278</v>
      </c>
      <c r="W13" s="5">
        <v>8</v>
      </c>
      <c r="X13" s="5">
        <v>8</v>
      </c>
      <c r="Y13" s="5">
        <v>8</v>
      </c>
      <c r="Z13" s="5"/>
      <c r="AA13" s="5"/>
      <c r="AF13" s="58" t="s">
        <v>278</v>
      </c>
      <c r="AG13" s="5">
        <v>8.5</v>
      </c>
      <c r="AH13" s="5">
        <v>8.5</v>
      </c>
      <c r="AI13" s="5">
        <v>9</v>
      </c>
      <c r="AJ13" s="5">
        <v>10</v>
      </c>
      <c r="AK13" s="5">
        <f t="shared" si="0"/>
        <v>90</v>
      </c>
    </row>
    <row r="14" spans="2:49" x14ac:dyDescent="0.25">
      <c r="B14" s="58" t="s">
        <v>290</v>
      </c>
      <c r="C14" s="5"/>
      <c r="D14" s="5"/>
      <c r="E14" s="5"/>
      <c r="F14" s="5"/>
      <c r="G14" s="5"/>
      <c r="H14" s="7"/>
      <c r="L14" s="58" t="s">
        <v>290</v>
      </c>
      <c r="M14" s="5"/>
      <c r="N14" s="5"/>
      <c r="O14" s="5"/>
      <c r="P14" s="5"/>
      <c r="Q14" s="5"/>
      <c r="V14" s="58" t="s">
        <v>290</v>
      </c>
      <c r="W14" s="5">
        <v>17</v>
      </c>
      <c r="X14" s="5">
        <v>16</v>
      </c>
      <c r="Y14" s="5">
        <v>16</v>
      </c>
      <c r="Z14" s="5"/>
      <c r="AA14" s="5"/>
      <c r="AF14" s="58" t="s">
        <v>290</v>
      </c>
      <c r="AG14" s="5">
        <v>18</v>
      </c>
      <c r="AH14" s="5">
        <v>18</v>
      </c>
      <c r="AI14" s="5">
        <v>18</v>
      </c>
      <c r="AJ14" s="5">
        <v>19</v>
      </c>
      <c r="AK14" s="5">
        <f t="shared" si="0"/>
        <v>94.73684210526315</v>
      </c>
    </row>
    <row r="15" spans="2:49" x14ac:dyDescent="0.25">
      <c r="B15" s="58" t="s">
        <v>302</v>
      </c>
      <c r="C15" s="5"/>
      <c r="D15" s="5"/>
      <c r="E15" s="5"/>
      <c r="F15" s="5"/>
      <c r="G15" s="5"/>
      <c r="H15" s="7"/>
      <c r="L15" s="58" t="s">
        <v>302</v>
      </c>
      <c r="M15" s="5"/>
      <c r="N15" s="5"/>
      <c r="O15" s="5"/>
      <c r="P15" s="5"/>
      <c r="Q15" s="5"/>
      <c r="V15" s="58" t="s">
        <v>302</v>
      </c>
      <c r="W15" s="5">
        <v>12</v>
      </c>
      <c r="X15" s="5">
        <v>12</v>
      </c>
      <c r="Y15" s="5">
        <v>12</v>
      </c>
      <c r="Z15" s="5"/>
      <c r="AA15" s="5"/>
      <c r="AF15" s="58" t="s">
        <v>302</v>
      </c>
      <c r="AG15" s="5">
        <v>12</v>
      </c>
      <c r="AH15" s="5">
        <v>12</v>
      </c>
      <c r="AI15" s="5">
        <v>13</v>
      </c>
      <c r="AJ15" s="5">
        <v>22</v>
      </c>
      <c r="AK15" s="5">
        <f t="shared" si="0"/>
        <v>59.090909090909093</v>
      </c>
    </row>
    <row r="16" spans="2:49" x14ac:dyDescent="0.25">
      <c r="B16" s="58" t="s">
        <v>313</v>
      </c>
      <c r="C16" s="5">
        <v>12</v>
      </c>
      <c r="D16" s="5">
        <v>12</v>
      </c>
      <c r="E16" s="5">
        <v>12</v>
      </c>
      <c r="F16" s="5"/>
      <c r="G16" s="5"/>
      <c r="H16" s="7"/>
      <c r="L16" s="58" t="s">
        <v>313</v>
      </c>
      <c r="M16" s="5">
        <v>12</v>
      </c>
      <c r="N16" s="5">
        <v>12</v>
      </c>
      <c r="O16" s="5">
        <v>12</v>
      </c>
      <c r="P16" s="5"/>
      <c r="Q16" s="5"/>
      <c r="V16" s="58" t="s">
        <v>313</v>
      </c>
      <c r="W16" s="5">
        <v>12</v>
      </c>
      <c r="X16" s="5">
        <v>12</v>
      </c>
      <c r="Y16" s="5">
        <v>12</v>
      </c>
      <c r="Z16" s="5"/>
      <c r="AA16" s="5"/>
      <c r="AF16" s="58" t="s">
        <v>313</v>
      </c>
      <c r="AG16" s="5">
        <v>11</v>
      </c>
      <c r="AH16" s="5">
        <v>11</v>
      </c>
      <c r="AI16" s="5">
        <v>11</v>
      </c>
      <c r="AJ16" s="5">
        <v>11</v>
      </c>
      <c r="AK16" s="5">
        <f t="shared" si="0"/>
        <v>100</v>
      </c>
    </row>
    <row r="17" spans="2:37" x14ac:dyDescent="0.25">
      <c r="B17" s="58" t="s">
        <v>324</v>
      </c>
      <c r="C17" s="5">
        <v>15</v>
      </c>
      <c r="D17" s="5">
        <v>12</v>
      </c>
      <c r="E17" s="5">
        <v>9</v>
      </c>
      <c r="F17" s="5"/>
      <c r="G17" s="5"/>
      <c r="H17" s="7"/>
      <c r="L17" s="58" t="s">
        <v>324</v>
      </c>
      <c r="M17" s="5">
        <v>15</v>
      </c>
      <c r="N17" s="5">
        <v>13</v>
      </c>
      <c r="O17" s="5">
        <v>11</v>
      </c>
      <c r="P17" s="5"/>
      <c r="Q17" s="5"/>
      <c r="V17" s="58" t="s">
        <v>324</v>
      </c>
      <c r="W17" s="5">
        <v>15</v>
      </c>
      <c r="X17" s="5">
        <v>14</v>
      </c>
      <c r="Y17" s="5">
        <v>14</v>
      </c>
      <c r="Z17" s="5"/>
      <c r="AA17" s="5"/>
      <c r="AF17" s="58" t="s">
        <v>324</v>
      </c>
      <c r="AG17" s="5">
        <v>16</v>
      </c>
      <c r="AH17" s="5">
        <v>16</v>
      </c>
      <c r="AI17" s="5">
        <v>16</v>
      </c>
      <c r="AJ17" s="5">
        <v>16</v>
      </c>
      <c r="AK17" s="5">
        <f t="shared" si="0"/>
        <v>100</v>
      </c>
    </row>
    <row r="18" spans="2:37" x14ac:dyDescent="0.25">
      <c r="B18" s="58" t="s">
        <v>98</v>
      </c>
      <c r="C18" s="5"/>
      <c r="D18" s="5"/>
      <c r="E18" s="5"/>
      <c r="F18" s="5"/>
      <c r="G18" s="5"/>
      <c r="H18" s="7"/>
      <c r="L18" s="58" t="s">
        <v>98</v>
      </c>
      <c r="M18" s="5"/>
      <c r="N18" s="5"/>
      <c r="O18" s="5"/>
      <c r="P18" s="5"/>
      <c r="Q18" s="5"/>
      <c r="V18" s="58" t="s">
        <v>98</v>
      </c>
      <c r="W18" s="5"/>
      <c r="X18" s="5"/>
      <c r="Y18" s="5"/>
      <c r="Z18" s="5"/>
      <c r="AA18" s="5"/>
      <c r="AF18" s="58" t="s">
        <v>98</v>
      </c>
      <c r="AG18" s="5">
        <v>15</v>
      </c>
      <c r="AH18" s="5">
        <v>15</v>
      </c>
      <c r="AI18" s="5">
        <v>15</v>
      </c>
      <c r="AJ18" s="5">
        <v>17</v>
      </c>
      <c r="AK18" s="5">
        <f t="shared" si="0"/>
        <v>88.235294117647058</v>
      </c>
    </row>
    <row r="19" spans="2:37" x14ac:dyDescent="0.25">
      <c r="B19" s="58" t="s">
        <v>92</v>
      </c>
      <c r="C19" s="5"/>
      <c r="D19" s="5"/>
      <c r="E19" s="5"/>
      <c r="F19" s="5"/>
      <c r="G19" s="5"/>
      <c r="H19" s="7"/>
      <c r="L19" s="58" t="s">
        <v>92</v>
      </c>
      <c r="M19" s="5"/>
      <c r="N19" s="5"/>
      <c r="O19" s="5"/>
      <c r="P19" s="5"/>
      <c r="Q19" s="5"/>
      <c r="V19" s="58" t="s">
        <v>92</v>
      </c>
      <c r="W19" s="5"/>
      <c r="X19" s="5"/>
      <c r="Y19" s="5"/>
      <c r="Z19" s="5"/>
      <c r="AA19" s="5"/>
      <c r="AF19" s="58" t="s">
        <v>92</v>
      </c>
      <c r="AG19" s="5">
        <v>6</v>
      </c>
      <c r="AH19" s="5">
        <v>6</v>
      </c>
      <c r="AI19" s="5">
        <v>6</v>
      </c>
      <c r="AJ19" s="5">
        <v>6</v>
      </c>
      <c r="AK19" s="5">
        <f t="shared" si="0"/>
        <v>100</v>
      </c>
    </row>
    <row r="20" spans="2:37" x14ac:dyDescent="0.25">
      <c r="B20" s="58" t="s">
        <v>72</v>
      </c>
      <c r="C20" s="5"/>
      <c r="D20" s="5"/>
      <c r="E20" s="5"/>
      <c r="F20" s="5"/>
      <c r="G20" s="5"/>
      <c r="H20" s="7"/>
      <c r="L20" s="58" t="s">
        <v>72</v>
      </c>
      <c r="M20" s="5"/>
      <c r="N20" s="5"/>
      <c r="O20" s="5"/>
      <c r="P20" s="5"/>
      <c r="Q20" s="5"/>
      <c r="V20" s="58" t="s">
        <v>72</v>
      </c>
      <c r="W20" s="5"/>
      <c r="X20" s="5"/>
      <c r="Y20" s="5"/>
      <c r="Z20" s="5"/>
      <c r="AA20" s="5"/>
      <c r="AF20" s="58" t="s">
        <v>72</v>
      </c>
      <c r="AG20" s="5">
        <v>16</v>
      </c>
      <c r="AH20" s="5">
        <v>16</v>
      </c>
      <c r="AI20" s="5">
        <v>16</v>
      </c>
      <c r="AJ20" s="5">
        <v>18</v>
      </c>
      <c r="AK20" s="5">
        <f t="shared" si="0"/>
        <v>88.888888888888886</v>
      </c>
    </row>
    <row r="21" spans="2:37" x14ac:dyDescent="0.25">
      <c r="B21" s="58" t="s">
        <v>77</v>
      </c>
      <c r="C21" s="5"/>
      <c r="D21" s="5"/>
      <c r="E21" s="5"/>
      <c r="F21" s="5"/>
      <c r="G21" s="5"/>
      <c r="H21" s="7"/>
      <c r="L21" s="58" t="s">
        <v>77</v>
      </c>
      <c r="M21" s="5"/>
      <c r="N21" s="5"/>
      <c r="O21" s="5"/>
      <c r="P21" s="5"/>
      <c r="Q21" s="5"/>
      <c r="V21" s="58" t="s">
        <v>77</v>
      </c>
      <c r="W21" s="5"/>
      <c r="X21" s="5"/>
      <c r="Y21" s="5"/>
      <c r="Z21" s="5"/>
      <c r="AA21" s="5"/>
      <c r="AF21" s="58" t="s">
        <v>77</v>
      </c>
      <c r="AG21" s="5">
        <v>3</v>
      </c>
      <c r="AH21" s="5">
        <v>3</v>
      </c>
      <c r="AI21" s="5">
        <v>3</v>
      </c>
      <c r="AJ21" s="5">
        <v>3</v>
      </c>
      <c r="AK21" s="5">
        <f t="shared" si="0"/>
        <v>100</v>
      </c>
    </row>
    <row r="22" spans="2:37" x14ac:dyDescent="0.25">
      <c r="B22" s="32" t="s">
        <v>103</v>
      </c>
      <c r="C22" s="5">
        <f>SUM(C4:C17)</f>
        <v>145</v>
      </c>
      <c r="D22" s="5">
        <f t="shared" ref="D22:E22" si="1">SUM(D4:D17)</f>
        <v>136</v>
      </c>
      <c r="E22" s="5">
        <f t="shared" si="1"/>
        <v>119</v>
      </c>
      <c r="F22" s="5"/>
      <c r="G22" s="5"/>
      <c r="H22" s="7"/>
      <c r="L22" s="32" t="s">
        <v>103</v>
      </c>
      <c r="M22" s="5">
        <f>SUM(M4:M17)</f>
        <v>147</v>
      </c>
      <c r="N22" s="5">
        <f t="shared" ref="N22:O22" si="2">SUM(N4:N17)</f>
        <v>142</v>
      </c>
      <c r="O22" s="5">
        <f t="shared" si="2"/>
        <v>130</v>
      </c>
      <c r="P22" s="5"/>
      <c r="Q22" s="5"/>
      <c r="U22" s="1"/>
      <c r="V22" s="32" t="s">
        <v>103</v>
      </c>
      <c r="W22" s="5">
        <f>SUM(W4:W17)</f>
        <v>198</v>
      </c>
      <c r="X22" s="5">
        <f t="shared" ref="X22:Y22" si="3">SUM(X4:X17)</f>
        <v>195</v>
      </c>
      <c r="Y22" s="5">
        <f t="shared" si="3"/>
        <v>182</v>
      </c>
      <c r="Z22" s="5"/>
      <c r="AA22" s="5"/>
      <c r="AF22" s="32" t="s">
        <v>103</v>
      </c>
      <c r="AG22" s="5">
        <f>SUM(AG4:AG17)</f>
        <v>210.3</v>
      </c>
      <c r="AH22" s="5">
        <f t="shared" ref="AH22:AJ22" si="4">SUM(AH4:AH17)</f>
        <v>208.3</v>
      </c>
      <c r="AI22" s="5">
        <f t="shared" si="4"/>
        <v>210</v>
      </c>
      <c r="AJ22" s="5">
        <f t="shared" si="4"/>
        <v>282</v>
      </c>
      <c r="AK22" s="5">
        <f t="shared" si="0"/>
        <v>74.468085106382972</v>
      </c>
    </row>
    <row r="23" spans="2:37" x14ac:dyDescent="0.25">
      <c r="B23" s="8"/>
      <c r="C23" s="9"/>
      <c r="D23" s="9"/>
      <c r="E23" s="9"/>
      <c r="F23" s="10"/>
      <c r="G23" s="7"/>
      <c r="H23" s="7"/>
    </row>
    <row r="24" spans="2:37" x14ac:dyDescent="0.25">
      <c r="B24" s="10"/>
      <c r="C24" s="10"/>
      <c r="D24" s="10"/>
      <c r="E24" s="10"/>
      <c r="F24" s="10"/>
      <c r="G24" s="7"/>
      <c r="H24" s="7"/>
    </row>
    <row r="25" spans="2:37" ht="36" x14ac:dyDescent="0.25">
      <c r="B25" s="48"/>
      <c r="C25" s="4" t="s">
        <v>104</v>
      </c>
      <c r="D25" s="4" t="s">
        <v>105</v>
      </c>
      <c r="E25" s="4" t="s">
        <v>106</v>
      </c>
      <c r="F25" s="10"/>
      <c r="G25" s="7"/>
      <c r="H25" s="7"/>
    </row>
    <row r="26" spans="2:37" x14ac:dyDescent="0.25">
      <c r="B26" s="4">
        <v>2008</v>
      </c>
      <c r="C26" s="5">
        <v>145</v>
      </c>
      <c r="D26" s="5">
        <v>136</v>
      </c>
      <c r="E26" s="5">
        <v>119</v>
      </c>
      <c r="F26" s="10"/>
      <c r="G26" s="7"/>
      <c r="H26" s="7"/>
    </row>
    <row r="27" spans="2:37" x14ac:dyDescent="0.25">
      <c r="B27" s="4">
        <v>2009</v>
      </c>
      <c r="C27" s="5">
        <v>147</v>
      </c>
      <c r="D27" s="5">
        <v>142</v>
      </c>
      <c r="E27" s="5">
        <v>130</v>
      </c>
      <c r="F27" s="10"/>
      <c r="G27" s="7"/>
      <c r="H27" s="7"/>
    </row>
    <row r="28" spans="2:37" x14ac:dyDescent="0.25">
      <c r="B28" s="4">
        <v>2010</v>
      </c>
      <c r="C28" s="5">
        <v>198</v>
      </c>
      <c r="D28" s="5">
        <v>195</v>
      </c>
      <c r="E28" s="5">
        <v>182</v>
      </c>
      <c r="F28" s="10"/>
      <c r="G28" s="7"/>
      <c r="H28" s="7"/>
    </row>
    <row r="29" spans="2:37" x14ac:dyDescent="0.25">
      <c r="B29" s="4">
        <v>2011</v>
      </c>
      <c r="C29" s="5">
        <v>210.3</v>
      </c>
      <c r="D29" s="5">
        <v>208.3</v>
      </c>
      <c r="E29" s="5">
        <v>210</v>
      </c>
      <c r="F29" s="10"/>
      <c r="G29" s="7"/>
      <c r="H29" s="7"/>
    </row>
    <row r="30" spans="2:37" x14ac:dyDescent="0.25">
      <c r="B30" s="10"/>
      <c r="C30" s="10"/>
      <c r="D30" s="10"/>
      <c r="E30" s="10"/>
      <c r="F30" s="10"/>
      <c r="G30" s="7"/>
      <c r="H30" s="7"/>
    </row>
    <row r="31" spans="2:37" x14ac:dyDescent="0.25">
      <c r="B31" s="11"/>
      <c r="C31" s="12"/>
      <c r="D31" s="12"/>
      <c r="E31" s="12"/>
      <c r="F31" s="10"/>
      <c r="G31" s="7"/>
      <c r="H31" s="7"/>
    </row>
    <row r="32" spans="2:37" x14ac:dyDescent="0.25">
      <c r="B32" s="8"/>
      <c r="C32" s="13"/>
      <c r="D32" s="13"/>
      <c r="E32" s="13"/>
      <c r="F32" s="10"/>
      <c r="G32" s="7"/>
      <c r="H32" s="7"/>
    </row>
    <row r="33" spans="2:8" x14ac:dyDescent="0.25">
      <c r="B33" s="8"/>
      <c r="C33" s="13"/>
      <c r="D33" s="13"/>
      <c r="E33" s="13"/>
      <c r="F33" s="10"/>
      <c r="G33" s="7"/>
      <c r="H33" s="7"/>
    </row>
    <row r="34" spans="2:8" x14ac:dyDescent="0.25">
      <c r="B34" s="8"/>
      <c r="C34" s="13"/>
      <c r="D34" s="13"/>
      <c r="E34" s="13"/>
      <c r="F34" s="10"/>
      <c r="G34" s="7"/>
      <c r="H34" s="7"/>
    </row>
    <row r="35" spans="2:8" x14ac:dyDescent="0.25">
      <c r="B35" s="10"/>
      <c r="C35" s="10"/>
      <c r="D35" s="10"/>
      <c r="E35" s="10"/>
      <c r="F35" s="10"/>
      <c r="G35" s="7"/>
      <c r="H35" s="7"/>
    </row>
    <row r="36" spans="2:8" x14ac:dyDescent="0.25">
      <c r="B36" s="11"/>
      <c r="C36" s="12"/>
      <c r="D36" s="12"/>
      <c r="E36" s="12"/>
      <c r="F36" s="10"/>
      <c r="G36" s="7"/>
      <c r="H36" s="7"/>
    </row>
    <row r="37" spans="2:8" x14ac:dyDescent="0.25">
      <c r="B37" s="8"/>
      <c r="C37" s="13"/>
      <c r="D37" s="13"/>
      <c r="E37" s="13"/>
      <c r="F37" s="10"/>
      <c r="G37" s="7"/>
      <c r="H37" s="7"/>
    </row>
    <row r="38" spans="2:8" x14ac:dyDescent="0.25">
      <c r="B38" s="8"/>
      <c r="C38" s="13"/>
      <c r="D38" s="13"/>
      <c r="E38" s="13"/>
      <c r="F38" s="10"/>
      <c r="G38" s="7"/>
      <c r="H38" s="7"/>
    </row>
    <row r="39" spans="2:8" x14ac:dyDescent="0.25">
      <c r="B39" s="8"/>
      <c r="C39" s="13"/>
      <c r="D39" s="13"/>
      <c r="E39" s="13"/>
      <c r="F39" s="10"/>
      <c r="G39" s="7"/>
      <c r="H39" s="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9"/>
  <sheetViews>
    <sheetView zoomScaleNormal="100" workbookViewId="0"/>
  </sheetViews>
  <sheetFormatPr defaultRowHeight="15" x14ac:dyDescent="0.25"/>
  <cols>
    <col min="1" max="1" width="9.140625" style="2"/>
    <col min="2" max="2" width="23.7109375" style="2" bestFit="1" customWidth="1"/>
    <col min="3" max="5" width="9.7109375" style="2" customWidth="1"/>
    <col min="6" max="7" width="12.7109375" style="2" customWidth="1"/>
    <col min="8" max="9" width="9.140625" style="2"/>
    <col min="10" max="10" width="23.7109375" style="2" bestFit="1" customWidth="1"/>
    <col min="11" max="13" width="9.7109375" style="2" customWidth="1"/>
    <col min="14" max="15" width="12.7109375" style="2" customWidth="1"/>
    <col min="16" max="17" width="9.140625" style="2"/>
    <col min="18" max="18" width="23.7109375" style="2" bestFit="1" customWidth="1"/>
    <col min="19" max="21" width="9.7109375" style="2" customWidth="1"/>
    <col min="22" max="23" width="12.7109375" style="2" customWidth="1"/>
    <col min="24" max="25" width="9.140625" style="2"/>
    <col min="26" max="26" width="23.7109375" style="2" bestFit="1" customWidth="1"/>
    <col min="27" max="29" width="9.7109375" style="2" customWidth="1"/>
    <col min="30" max="31" width="12.7109375" style="2" customWidth="1"/>
    <col min="32" max="32" width="9.140625" style="2" customWidth="1"/>
    <col min="33" max="38" width="9.140625" style="2"/>
    <col min="39" max="43" width="9.140625" style="2" customWidth="1"/>
    <col min="44" max="16384" width="9.140625" style="2"/>
  </cols>
  <sheetData>
    <row r="1" spans="2:43" x14ac:dyDescent="0.25">
      <c r="B1" s="1" t="s">
        <v>110</v>
      </c>
    </row>
    <row r="3" spans="2:43" ht="60" x14ac:dyDescent="0.25">
      <c r="B3" s="3">
        <v>2008</v>
      </c>
      <c r="C3" s="4" t="s">
        <v>369</v>
      </c>
      <c r="D3" s="4" t="s">
        <v>370</v>
      </c>
      <c r="E3" s="4" t="s">
        <v>371</v>
      </c>
      <c r="F3" s="17"/>
      <c r="G3" s="17"/>
      <c r="J3" s="3">
        <v>2009</v>
      </c>
      <c r="K3" s="4" t="s">
        <v>372</v>
      </c>
      <c r="L3" s="4" t="s">
        <v>373</v>
      </c>
      <c r="M3" s="4" t="s">
        <v>374</v>
      </c>
      <c r="N3" s="17"/>
      <c r="O3" s="17"/>
      <c r="P3" s="10"/>
      <c r="Q3" s="10"/>
      <c r="R3" s="3">
        <v>2010</v>
      </c>
      <c r="S3" s="4" t="s">
        <v>375</v>
      </c>
      <c r="T3" s="4" t="s">
        <v>376</v>
      </c>
      <c r="U3" s="4" t="s">
        <v>377</v>
      </c>
      <c r="V3" s="17"/>
      <c r="W3" s="17"/>
      <c r="X3" s="10"/>
      <c r="Y3" s="10"/>
      <c r="Z3" s="3">
        <v>2011</v>
      </c>
      <c r="AA3" s="4" t="s">
        <v>378</v>
      </c>
      <c r="AB3" s="4" t="s">
        <v>379</v>
      </c>
      <c r="AC3" s="4" t="s">
        <v>380</v>
      </c>
      <c r="AD3" s="14"/>
      <c r="AE3" s="14"/>
      <c r="AF3" s="16"/>
      <c r="AG3" s="10"/>
      <c r="AH3" s="10"/>
      <c r="AI3" s="10"/>
      <c r="AJ3" s="10"/>
      <c r="AK3" s="10"/>
      <c r="AL3" s="10"/>
      <c r="AM3" s="11"/>
      <c r="AN3" s="12"/>
      <c r="AO3" s="12"/>
      <c r="AP3" s="12"/>
      <c r="AQ3" s="16"/>
    </row>
    <row r="4" spans="2:43" x14ac:dyDescent="0.25">
      <c r="B4" s="57" t="s">
        <v>90</v>
      </c>
      <c r="C4" s="5">
        <v>4</v>
      </c>
      <c r="D4" s="5">
        <v>2</v>
      </c>
      <c r="E4" s="5">
        <v>29</v>
      </c>
      <c r="F4" s="18"/>
      <c r="G4" s="18"/>
      <c r="H4" s="49"/>
      <c r="I4" s="49"/>
      <c r="J4" s="57" t="s">
        <v>90</v>
      </c>
      <c r="K4" s="5">
        <v>4</v>
      </c>
      <c r="L4" s="5">
        <v>2</v>
      </c>
      <c r="M4" s="5">
        <v>32</v>
      </c>
      <c r="N4" s="18"/>
      <c r="O4" s="18"/>
      <c r="P4" s="52"/>
      <c r="Q4" s="52"/>
      <c r="R4" s="57" t="s">
        <v>90</v>
      </c>
      <c r="S4" s="5">
        <v>4</v>
      </c>
      <c r="T4" s="5">
        <v>2</v>
      </c>
      <c r="U4" s="5">
        <v>32</v>
      </c>
      <c r="V4" s="18"/>
      <c r="W4" s="18"/>
      <c r="X4" s="52"/>
      <c r="Y4" s="52"/>
      <c r="Z4" s="57" t="s">
        <v>90</v>
      </c>
      <c r="AA4" s="5">
        <v>4</v>
      </c>
      <c r="AB4" s="5">
        <v>2</v>
      </c>
      <c r="AC4" s="5">
        <v>33</v>
      </c>
      <c r="AD4" s="14"/>
      <c r="AE4" s="14"/>
      <c r="AF4" s="15"/>
      <c r="AG4" s="10"/>
      <c r="AH4" s="10"/>
      <c r="AI4" s="10"/>
      <c r="AJ4" s="10"/>
      <c r="AK4" s="10"/>
      <c r="AL4" s="10"/>
      <c r="AM4" s="8"/>
      <c r="AN4" s="15"/>
      <c r="AO4" s="15"/>
      <c r="AP4" s="15"/>
      <c r="AQ4" s="15"/>
    </row>
    <row r="5" spans="2:43" x14ac:dyDescent="0.25">
      <c r="B5" s="57" t="s">
        <v>190</v>
      </c>
      <c r="C5" s="5">
        <v>19</v>
      </c>
      <c r="D5" s="5"/>
      <c r="E5" s="5">
        <v>11</v>
      </c>
      <c r="F5" s="18"/>
      <c r="G5" s="18"/>
      <c r="H5" s="50"/>
      <c r="I5" s="51"/>
      <c r="J5" s="57" t="s">
        <v>190</v>
      </c>
      <c r="K5" s="5">
        <v>19</v>
      </c>
      <c r="L5" s="5"/>
      <c r="M5" s="5">
        <v>11</v>
      </c>
      <c r="N5" s="18"/>
      <c r="O5" s="18"/>
      <c r="P5" s="53"/>
      <c r="Q5" s="54"/>
      <c r="R5" s="57" t="s">
        <v>190</v>
      </c>
      <c r="S5" s="5">
        <v>17</v>
      </c>
      <c r="T5" s="5"/>
      <c r="U5" s="5">
        <v>11</v>
      </c>
      <c r="V5" s="18"/>
      <c r="W5" s="18"/>
      <c r="X5" s="53"/>
      <c r="Y5" s="54"/>
      <c r="Z5" s="57" t="s">
        <v>190</v>
      </c>
      <c r="AA5" s="5">
        <v>10</v>
      </c>
      <c r="AB5" s="5">
        <v>3</v>
      </c>
      <c r="AC5" s="5">
        <v>20</v>
      </c>
      <c r="AD5" s="14"/>
      <c r="AE5" s="14"/>
      <c r="AF5" s="15"/>
      <c r="AG5" s="10"/>
      <c r="AH5" s="10"/>
      <c r="AI5" s="10"/>
      <c r="AJ5" s="10"/>
      <c r="AK5" s="10"/>
      <c r="AL5" s="10"/>
      <c r="AM5" s="8"/>
      <c r="AN5" s="15"/>
      <c r="AO5" s="15"/>
      <c r="AP5" s="15"/>
      <c r="AQ5" s="15"/>
    </row>
    <row r="6" spans="2:43" x14ac:dyDescent="0.25">
      <c r="B6" s="57" t="s">
        <v>201</v>
      </c>
      <c r="C6" s="5"/>
      <c r="D6" s="5"/>
      <c r="E6" s="5"/>
      <c r="F6" s="18"/>
      <c r="G6" s="18"/>
      <c r="H6" s="51"/>
      <c r="I6" s="51"/>
      <c r="J6" s="57" t="s">
        <v>201</v>
      </c>
      <c r="K6" s="5"/>
      <c r="L6" s="5"/>
      <c r="M6" s="5"/>
      <c r="N6" s="18"/>
      <c r="O6" s="18"/>
      <c r="P6" s="54"/>
      <c r="Q6" s="54"/>
      <c r="R6" s="57" t="s">
        <v>201</v>
      </c>
      <c r="S6" s="5">
        <v>5</v>
      </c>
      <c r="T6" s="5">
        <v>2</v>
      </c>
      <c r="U6" s="5">
        <v>7</v>
      </c>
      <c r="V6" s="18"/>
      <c r="W6" s="18"/>
      <c r="X6" s="53"/>
      <c r="Y6" s="53"/>
      <c r="Z6" s="57" t="s">
        <v>201</v>
      </c>
      <c r="AA6" s="5">
        <v>1</v>
      </c>
      <c r="AB6" s="5">
        <v>4</v>
      </c>
      <c r="AC6" s="5">
        <v>9</v>
      </c>
      <c r="AD6" s="14"/>
      <c r="AE6" s="14"/>
      <c r="AF6" s="15"/>
      <c r="AG6" s="10"/>
      <c r="AH6" s="10"/>
      <c r="AI6" s="10"/>
      <c r="AJ6" s="10"/>
      <c r="AK6" s="10"/>
      <c r="AL6" s="10"/>
      <c r="AM6" s="8"/>
      <c r="AN6" s="15"/>
      <c r="AO6" s="15"/>
      <c r="AP6" s="15"/>
      <c r="AQ6" s="15"/>
    </row>
    <row r="7" spans="2:43" x14ac:dyDescent="0.25">
      <c r="B7" s="58" t="s">
        <v>212</v>
      </c>
      <c r="C7" s="5"/>
      <c r="D7" s="5"/>
      <c r="E7" s="5"/>
      <c r="F7" s="18"/>
      <c r="G7" s="18"/>
      <c r="H7" s="51"/>
      <c r="I7" s="51"/>
      <c r="J7" s="58" t="s">
        <v>212</v>
      </c>
      <c r="K7" s="5"/>
      <c r="L7" s="5"/>
      <c r="M7" s="5"/>
      <c r="N7" s="18"/>
      <c r="O7" s="18"/>
      <c r="P7" s="54"/>
      <c r="Q7" s="54"/>
      <c r="R7" s="58" t="s">
        <v>212</v>
      </c>
      <c r="S7" s="5">
        <v>6</v>
      </c>
      <c r="T7" s="5">
        <v>1</v>
      </c>
      <c r="U7" s="5">
        <v>4</v>
      </c>
      <c r="V7" s="18"/>
      <c r="W7" s="18"/>
      <c r="X7" s="53"/>
      <c r="Y7" s="54"/>
      <c r="Z7" s="58" t="s">
        <v>212</v>
      </c>
      <c r="AA7" s="5">
        <v>7</v>
      </c>
      <c r="AB7" s="5">
        <v>0</v>
      </c>
      <c r="AC7" s="5">
        <v>5</v>
      </c>
      <c r="AD7" s="14"/>
      <c r="AE7" s="14"/>
      <c r="AF7" s="15"/>
      <c r="AG7" s="10"/>
      <c r="AH7" s="10"/>
      <c r="AI7" s="10"/>
      <c r="AJ7" s="10"/>
      <c r="AK7" s="10"/>
      <c r="AL7" s="10"/>
      <c r="AM7" s="17"/>
      <c r="AN7" s="15"/>
      <c r="AO7" s="15"/>
      <c r="AP7" s="15"/>
      <c r="AQ7" s="15"/>
    </row>
    <row r="8" spans="2:43" x14ac:dyDescent="0.25">
      <c r="B8" s="58" t="s">
        <v>220</v>
      </c>
      <c r="C8" s="5">
        <v>2</v>
      </c>
      <c r="D8" s="5">
        <v>2</v>
      </c>
      <c r="E8" s="5">
        <v>5</v>
      </c>
      <c r="F8" s="18"/>
      <c r="G8" s="18"/>
      <c r="H8" s="50"/>
      <c r="I8" s="50"/>
      <c r="J8" s="58" t="s">
        <v>220</v>
      </c>
      <c r="K8" s="5">
        <v>2</v>
      </c>
      <c r="L8" s="5">
        <v>2</v>
      </c>
      <c r="M8" s="5">
        <v>8</v>
      </c>
      <c r="N8" s="18"/>
      <c r="O8" s="18"/>
      <c r="P8" s="53"/>
      <c r="Q8" s="53"/>
      <c r="R8" s="58" t="s">
        <v>220</v>
      </c>
      <c r="S8" s="5">
        <v>2</v>
      </c>
      <c r="T8" s="5">
        <v>1</v>
      </c>
      <c r="U8" s="5">
        <v>9</v>
      </c>
      <c r="V8" s="18"/>
      <c r="W8" s="18"/>
      <c r="X8" s="53"/>
      <c r="Y8" s="53"/>
      <c r="Z8" s="58" t="s">
        <v>220</v>
      </c>
      <c r="AA8" s="5">
        <v>4</v>
      </c>
      <c r="AB8" s="5">
        <v>1</v>
      </c>
      <c r="AC8" s="5">
        <v>7</v>
      </c>
      <c r="AD8" s="14"/>
      <c r="AE8" s="14"/>
      <c r="AF8" s="15"/>
      <c r="AG8" s="10"/>
      <c r="AH8" s="10"/>
      <c r="AI8" s="10"/>
      <c r="AJ8" s="10"/>
      <c r="AK8" s="10"/>
      <c r="AL8" s="10"/>
      <c r="AM8" s="17"/>
      <c r="AN8" s="15"/>
      <c r="AO8" s="15"/>
      <c r="AP8" s="15"/>
      <c r="AQ8" s="15"/>
    </row>
    <row r="9" spans="2:43" x14ac:dyDescent="0.25">
      <c r="B9" s="58" t="s">
        <v>233</v>
      </c>
      <c r="C9" s="5">
        <v>6</v>
      </c>
      <c r="D9" s="5">
        <v>0</v>
      </c>
      <c r="E9" s="5">
        <v>2</v>
      </c>
      <c r="F9" s="18"/>
      <c r="G9" s="18"/>
      <c r="H9" s="50"/>
      <c r="I9" s="50"/>
      <c r="J9" s="58" t="s">
        <v>233</v>
      </c>
      <c r="K9" s="5">
        <v>7</v>
      </c>
      <c r="L9" s="5">
        <v>0</v>
      </c>
      <c r="M9" s="5">
        <v>2</v>
      </c>
      <c r="N9" s="18"/>
      <c r="O9" s="18"/>
      <c r="P9" s="53"/>
      <c r="Q9" s="53"/>
      <c r="R9" s="58" t="s">
        <v>233</v>
      </c>
      <c r="S9" s="5">
        <v>8</v>
      </c>
      <c r="T9" s="5">
        <v>0</v>
      </c>
      <c r="U9" s="5">
        <v>2</v>
      </c>
      <c r="V9" s="18"/>
      <c r="W9" s="18"/>
      <c r="X9" s="53"/>
      <c r="Y9" s="53"/>
      <c r="Z9" s="58" t="s">
        <v>233</v>
      </c>
      <c r="AA9" s="5">
        <v>8</v>
      </c>
      <c r="AB9" s="5">
        <v>2</v>
      </c>
      <c r="AC9" s="5">
        <v>5</v>
      </c>
      <c r="AD9" s="14"/>
      <c r="AE9" s="14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</row>
    <row r="10" spans="2:43" x14ac:dyDescent="0.25">
      <c r="B10" s="58" t="s">
        <v>244</v>
      </c>
      <c r="C10" s="5">
        <v>2</v>
      </c>
      <c r="D10" s="5"/>
      <c r="E10" s="5">
        <v>5</v>
      </c>
      <c r="F10" s="18"/>
      <c r="G10" s="18"/>
      <c r="H10" s="50"/>
      <c r="I10" s="51"/>
      <c r="J10" s="58" t="s">
        <v>244</v>
      </c>
      <c r="K10" s="5">
        <v>2</v>
      </c>
      <c r="L10" s="5"/>
      <c r="M10" s="5">
        <v>5</v>
      </c>
      <c r="N10" s="18"/>
      <c r="O10" s="18"/>
      <c r="P10" s="53"/>
      <c r="Q10" s="54"/>
      <c r="R10" s="58" t="s">
        <v>244</v>
      </c>
      <c r="S10" s="5">
        <v>1</v>
      </c>
      <c r="T10" s="5"/>
      <c r="U10" s="5">
        <v>6</v>
      </c>
      <c r="V10" s="18"/>
      <c r="W10" s="18"/>
      <c r="X10" s="53"/>
      <c r="Y10" s="54"/>
      <c r="Z10" s="58" t="s">
        <v>244</v>
      </c>
      <c r="AA10" s="5">
        <v>1</v>
      </c>
      <c r="AB10" s="5">
        <v>0</v>
      </c>
      <c r="AC10" s="5">
        <v>6</v>
      </c>
      <c r="AD10" s="14"/>
      <c r="AE10" s="14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</row>
    <row r="11" spans="2:43" x14ac:dyDescent="0.25">
      <c r="B11" s="58" t="s">
        <v>257</v>
      </c>
      <c r="C11" s="5">
        <v>5</v>
      </c>
      <c r="D11" s="5">
        <v>0</v>
      </c>
      <c r="E11" s="5">
        <v>5</v>
      </c>
      <c r="F11" s="18"/>
      <c r="G11" s="18"/>
      <c r="H11" s="50"/>
      <c r="I11" s="50"/>
      <c r="J11" s="58" t="s">
        <v>257</v>
      </c>
      <c r="K11" s="5">
        <v>3</v>
      </c>
      <c r="L11" s="5">
        <v>0</v>
      </c>
      <c r="M11" s="5">
        <v>6</v>
      </c>
      <c r="N11" s="18"/>
      <c r="O11" s="18"/>
      <c r="P11" s="53"/>
      <c r="Q11" s="53"/>
      <c r="R11" s="58" t="s">
        <v>257</v>
      </c>
      <c r="S11" s="5">
        <v>1</v>
      </c>
      <c r="T11" s="5">
        <v>0</v>
      </c>
      <c r="U11" s="5">
        <v>9</v>
      </c>
      <c r="V11" s="18"/>
      <c r="W11" s="18"/>
      <c r="X11" s="53"/>
      <c r="Y11" s="53"/>
      <c r="Z11" s="58" t="s">
        <v>257</v>
      </c>
      <c r="AA11" s="5">
        <v>0</v>
      </c>
      <c r="AB11" s="5">
        <v>0</v>
      </c>
      <c r="AC11" s="5">
        <v>9</v>
      </c>
      <c r="AD11" s="14"/>
      <c r="AE11" s="14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</row>
    <row r="12" spans="2:43" x14ac:dyDescent="0.25">
      <c r="B12" s="58" t="s">
        <v>269</v>
      </c>
      <c r="C12" s="5"/>
      <c r="D12" s="5"/>
      <c r="E12" s="5"/>
      <c r="F12" s="18"/>
      <c r="G12" s="18"/>
      <c r="H12" s="51"/>
      <c r="I12" s="51"/>
      <c r="J12" s="58" t="s">
        <v>269</v>
      </c>
      <c r="K12" s="5"/>
      <c r="L12" s="5"/>
      <c r="M12" s="5"/>
      <c r="N12" s="18"/>
      <c r="O12" s="18"/>
      <c r="P12" s="54"/>
      <c r="Q12" s="54"/>
      <c r="R12" s="58" t="s">
        <v>269</v>
      </c>
      <c r="S12" s="5"/>
      <c r="T12" s="5"/>
      <c r="U12" s="5"/>
      <c r="V12" s="18"/>
      <c r="W12" s="18"/>
      <c r="X12" s="54"/>
      <c r="Y12" s="54"/>
      <c r="Z12" s="58" t="s">
        <v>269</v>
      </c>
      <c r="AA12" s="5">
        <v>5</v>
      </c>
      <c r="AB12" s="5">
        <v>1</v>
      </c>
      <c r="AC12" s="5">
        <v>3</v>
      </c>
      <c r="AD12" s="14"/>
      <c r="AE12" s="14"/>
    </row>
    <row r="13" spans="2:43" x14ac:dyDescent="0.25">
      <c r="B13" s="58" t="s">
        <v>278</v>
      </c>
      <c r="C13" s="5">
        <v>2</v>
      </c>
      <c r="D13" s="5"/>
      <c r="E13" s="5">
        <v>7</v>
      </c>
      <c r="F13" s="18"/>
      <c r="G13" s="18"/>
      <c r="H13" s="50"/>
      <c r="I13" s="51"/>
      <c r="J13" s="58" t="s">
        <v>278</v>
      </c>
      <c r="K13" s="5">
        <v>2</v>
      </c>
      <c r="L13" s="5"/>
      <c r="M13" s="5">
        <v>7</v>
      </c>
      <c r="N13" s="18"/>
      <c r="O13" s="18"/>
      <c r="P13" s="53"/>
      <c r="Q13" s="54"/>
      <c r="R13" s="58" t="s">
        <v>278</v>
      </c>
      <c r="S13" s="5">
        <v>2</v>
      </c>
      <c r="T13" s="5"/>
      <c r="U13" s="5">
        <v>6</v>
      </c>
      <c r="V13" s="18"/>
      <c r="W13" s="18"/>
      <c r="X13" s="53"/>
      <c r="Y13" s="54"/>
      <c r="Z13" s="58" t="s">
        <v>278</v>
      </c>
      <c r="AA13" s="5">
        <v>2</v>
      </c>
      <c r="AB13" s="5">
        <v>0</v>
      </c>
      <c r="AC13" s="5">
        <v>7</v>
      </c>
      <c r="AD13" s="14"/>
      <c r="AE13" s="14"/>
    </row>
    <row r="14" spans="2:43" x14ac:dyDescent="0.25">
      <c r="B14" s="58" t="s">
        <v>290</v>
      </c>
      <c r="C14" s="5"/>
      <c r="D14" s="5"/>
      <c r="E14" s="5"/>
      <c r="F14" s="18"/>
      <c r="G14" s="18"/>
      <c r="H14" s="51"/>
      <c r="I14" s="51"/>
      <c r="J14" s="58" t="s">
        <v>290</v>
      </c>
      <c r="K14" s="5"/>
      <c r="L14" s="5"/>
      <c r="M14" s="5"/>
      <c r="N14" s="18"/>
      <c r="O14" s="18"/>
      <c r="P14" s="54"/>
      <c r="Q14" s="54"/>
      <c r="R14" s="58" t="s">
        <v>290</v>
      </c>
      <c r="S14" s="5">
        <v>2</v>
      </c>
      <c r="T14" s="5">
        <v>1</v>
      </c>
      <c r="U14" s="5">
        <v>13</v>
      </c>
      <c r="V14" s="18"/>
      <c r="W14" s="18"/>
      <c r="X14" s="53"/>
      <c r="Y14" s="53"/>
      <c r="Z14" s="58" t="s">
        <v>290</v>
      </c>
      <c r="AA14" s="5">
        <v>2</v>
      </c>
      <c r="AB14" s="5">
        <v>1</v>
      </c>
      <c r="AC14" s="5">
        <v>15</v>
      </c>
      <c r="AD14" s="14"/>
      <c r="AE14" s="14"/>
    </row>
    <row r="15" spans="2:43" x14ac:dyDescent="0.25">
      <c r="B15" s="58" t="s">
        <v>302</v>
      </c>
      <c r="C15" s="5"/>
      <c r="D15" s="5"/>
      <c r="E15" s="5"/>
      <c r="F15" s="18"/>
      <c r="G15" s="18"/>
      <c r="H15" s="51"/>
      <c r="I15" s="51"/>
      <c r="J15" s="58" t="s">
        <v>302</v>
      </c>
      <c r="K15" s="5"/>
      <c r="L15" s="5"/>
      <c r="M15" s="5"/>
      <c r="N15" s="18"/>
      <c r="O15" s="18"/>
      <c r="P15" s="54"/>
      <c r="Q15" s="54"/>
      <c r="R15" s="58" t="s">
        <v>302</v>
      </c>
      <c r="S15" s="5">
        <v>2</v>
      </c>
      <c r="T15" s="5">
        <v>1</v>
      </c>
      <c r="U15" s="5">
        <v>9</v>
      </c>
      <c r="V15" s="18"/>
      <c r="W15" s="18"/>
      <c r="X15" s="53"/>
      <c r="Y15" s="53"/>
      <c r="Z15" s="58" t="s">
        <v>302</v>
      </c>
      <c r="AA15" s="5">
        <v>1</v>
      </c>
      <c r="AB15" s="5">
        <v>0</v>
      </c>
      <c r="AC15" s="5">
        <v>12</v>
      </c>
      <c r="AD15" s="14"/>
      <c r="AE15" s="14"/>
    </row>
    <row r="16" spans="2:43" x14ac:dyDescent="0.25">
      <c r="B16" s="58" t="s">
        <v>313</v>
      </c>
      <c r="C16" s="5">
        <v>2</v>
      </c>
      <c r="D16" s="5">
        <v>0</v>
      </c>
      <c r="E16" s="5">
        <v>9</v>
      </c>
      <c r="F16" s="18"/>
      <c r="G16" s="18"/>
      <c r="H16" s="50"/>
      <c r="I16" s="50"/>
      <c r="J16" s="58" t="s">
        <v>313</v>
      </c>
      <c r="K16" s="5">
        <v>2</v>
      </c>
      <c r="L16" s="5">
        <v>0</v>
      </c>
      <c r="M16" s="5">
        <v>9</v>
      </c>
      <c r="N16" s="18"/>
      <c r="O16" s="18"/>
      <c r="P16" s="53"/>
      <c r="Q16" s="53"/>
      <c r="R16" s="58" t="s">
        <v>313</v>
      </c>
      <c r="S16" s="5">
        <v>2</v>
      </c>
      <c r="T16" s="5">
        <v>0</v>
      </c>
      <c r="U16" s="5">
        <v>9</v>
      </c>
      <c r="V16" s="18"/>
      <c r="W16" s="18"/>
      <c r="X16" s="53"/>
      <c r="Y16" s="53"/>
      <c r="Z16" s="58" t="s">
        <v>313</v>
      </c>
      <c r="AA16" s="5">
        <v>3</v>
      </c>
      <c r="AB16" s="5">
        <v>0</v>
      </c>
      <c r="AC16" s="5">
        <v>8</v>
      </c>
      <c r="AD16" s="14"/>
      <c r="AE16" s="14"/>
    </row>
    <row r="17" spans="2:31" x14ac:dyDescent="0.25">
      <c r="B17" s="58" t="s">
        <v>324</v>
      </c>
      <c r="C17" s="5">
        <v>2</v>
      </c>
      <c r="D17" s="5"/>
      <c r="E17" s="5">
        <v>10</v>
      </c>
      <c r="F17" s="18"/>
      <c r="G17" s="18"/>
      <c r="H17" s="50"/>
      <c r="I17" s="51"/>
      <c r="J17" s="58" t="s">
        <v>324</v>
      </c>
      <c r="K17" s="5">
        <v>2</v>
      </c>
      <c r="L17" s="5"/>
      <c r="M17" s="5">
        <v>11</v>
      </c>
      <c r="N17" s="18"/>
      <c r="O17" s="18"/>
      <c r="P17" s="53"/>
      <c r="Q17" s="54"/>
      <c r="R17" s="58" t="s">
        <v>324</v>
      </c>
      <c r="S17" s="5">
        <v>2</v>
      </c>
      <c r="T17" s="5"/>
      <c r="U17" s="5">
        <v>12</v>
      </c>
      <c r="V17" s="18"/>
      <c r="W17" s="18"/>
      <c r="X17" s="53"/>
      <c r="Y17" s="54"/>
      <c r="Z17" s="58" t="s">
        <v>324</v>
      </c>
      <c r="AA17" s="5">
        <v>2</v>
      </c>
      <c r="AB17" s="5">
        <v>0</v>
      </c>
      <c r="AC17" s="5">
        <v>14</v>
      </c>
      <c r="AD17" s="14"/>
      <c r="AE17" s="14"/>
    </row>
    <row r="18" spans="2:31" x14ac:dyDescent="0.25">
      <c r="B18" s="58" t="s">
        <v>98</v>
      </c>
      <c r="C18" s="5"/>
      <c r="D18" s="5"/>
      <c r="E18" s="5"/>
      <c r="F18" s="18"/>
      <c r="G18" s="18"/>
      <c r="H18" s="10"/>
      <c r="I18" s="10"/>
      <c r="J18" s="58" t="s">
        <v>98</v>
      </c>
      <c r="K18" s="5"/>
      <c r="L18" s="5"/>
      <c r="M18" s="5"/>
      <c r="N18" s="18"/>
      <c r="O18" s="18"/>
      <c r="P18" s="23"/>
      <c r="Q18" s="23"/>
      <c r="R18" s="58" t="s">
        <v>98</v>
      </c>
      <c r="S18" s="5"/>
      <c r="T18" s="5"/>
      <c r="U18" s="5"/>
      <c r="V18" s="18"/>
      <c r="W18" s="18"/>
      <c r="Z18" s="58" t="s">
        <v>98</v>
      </c>
      <c r="AA18" s="5">
        <v>4</v>
      </c>
      <c r="AB18" s="5">
        <v>0</v>
      </c>
      <c r="AC18" s="5">
        <v>13</v>
      </c>
      <c r="AD18" s="14"/>
      <c r="AE18" s="14"/>
    </row>
    <row r="19" spans="2:31" x14ac:dyDescent="0.25">
      <c r="B19" s="58" t="s">
        <v>92</v>
      </c>
      <c r="C19" s="5"/>
      <c r="D19" s="5"/>
      <c r="E19" s="5"/>
      <c r="F19" s="18"/>
      <c r="G19" s="18"/>
      <c r="H19" s="7"/>
      <c r="J19" s="58" t="s">
        <v>92</v>
      </c>
      <c r="K19" s="5"/>
      <c r="L19" s="5"/>
      <c r="M19" s="5"/>
      <c r="N19" s="18"/>
      <c r="O19" s="18"/>
      <c r="P19" s="23"/>
      <c r="Q19" s="23"/>
      <c r="R19" s="58" t="s">
        <v>92</v>
      </c>
      <c r="S19" s="5"/>
      <c r="T19" s="5"/>
      <c r="U19" s="5"/>
      <c r="V19" s="18"/>
      <c r="W19" s="18"/>
      <c r="Z19" s="58" t="s">
        <v>92</v>
      </c>
      <c r="AA19" s="5">
        <v>0</v>
      </c>
      <c r="AB19" s="5">
        <v>0</v>
      </c>
      <c r="AC19" s="5">
        <v>6</v>
      </c>
      <c r="AD19" s="14"/>
      <c r="AE19" s="14"/>
    </row>
    <row r="20" spans="2:31" x14ac:dyDescent="0.25">
      <c r="B20" s="58" t="s">
        <v>72</v>
      </c>
      <c r="C20" s="5"/>
      <c r="D20" s="5"/>
      <c r="E20" s="5"/>
      <c r="F20" s="18"/>
      <c r="G20" s="18"/>
      <c r="H20" s="7"/>
      <c r="J20" s="58" t="s">
        <v>72</v>
      </c>
      <c r="K20" s="5"/>
      <c r="L20" s="5"/>
      <c r="M20" s="5"/>
      <c r="N20" s="18"/>
      <c r="O20" s="18"/>
      <c r="R20" s="58" t="s">
        <v>72</v>
      </c>
      <c r="S20" s="5"/>
      <c r="T20" s="5"/>
      <c r="U20" s="5"/>
      <c r="V20" s="18"/>
      <c r="W20" s="18"/>
      <c r="Z20" s="58" t="s">
        <v>72</v>
      </c>
      <c r="AA20" s="5">
        <v>11</v>
      </c>
      <c r="AB20" s="5">
        <v>0</v>
      </c>
      <c r="AC20" s="5">
        <v>5</v>
      </c>
      <c r="AD20" s="14"/>
      <c r="AE20" s="14"/>
    </row>
    <row r="21" spans="2:31" x14ac:dyDescent="0.25">
      <c r="B21" s="58" t="s">
        <v>77</v>
      </c>
      <c r="C21" s="5"/>
      <c r="D21" s="5"/>
      <c r="E21" s="5"/>
      <c r="F21" s="18"/>
      <c r="G21" s="18"/>
      <c r="H21" s="7"/>
      <c r="J21" s="58" t="s">
        <v>77</v>
      </c>
      <c r="K21" s="5"/>
      <c r="L21" s="5"/>
      <c r="M21" s="5"/>
      <c r="N21" s="18"/>
      <c r="O21" s="18"/>
      <c r="R21" s="58" t="s">
        <v>77</v>
      </c>
      <c r="S21" s="5"/>
      <c r="T21" s="5"/>
      <c r="U21" s="5"/>
      <c r="V21" s="18"/>
      <c r="W21" s="18"/>
      <c r="Z21" s="58" t="s">
        <v>77</v>
      </c>
      <c r="AA21" s="5">
        <v>0</v>
      </c>
      <c r="AB21" s="5">
        <v>1</v>
      </c>
      <c r="AC21" s="5">
        <v>2</v>
      </c>
      <c r="AD21" s="14"/>
      <c r="AE21" s="14"/>
    </row>
    <row r="22" spans="2:31" x14ac:dyDescent="0.25">
      <c r="B22" s="32" t="s">
        <v>103</v>
      </c>
      <c r="C22" s="5">
        <f>SUM(C4:C17)</f>
        <v>44</v>
      </c>
      <c r="D22" s="5">
        <f t="shared" ref="D22:E22" si="0">SUM(D4:D17)</f>
        <v>4</v>
      </c>
      <c r="E22" s="5">
        <f t="shared" si="0"/>
        <v>83</v>
      </c>
      <c r="F22" s="18"/>
      <c r="G22" s="18"/>
      <c r="H22" s="7"/>
      <c r="J22" s="32" t="s">
        <v>103</v>
      </c>
      <c r="K22" s="5">
        <f>SUM(K4:K17)</f>
        <v>43</v>
      </c>
      <c r="L22" s="5">
        <f t="shared" ref="L22:M22" si="1">SUM(L4:L17)</f>
        <v>4</v>
      </c>
      <c r="M22" s="5">
        <f t="shared" si="1"/>
        <v>91</v>
      </c>
      <c r="N22" s="18"/>
      <c r="O22" s="18"/>
      <c r="R22" s="32" t="s">
        <v>103</v>
      </c>
      <c r="S22" s="5">
        <f>SUM(S4:S17)</f>
        <v>54</v>
      </c>
      <c r="T22" s="5">
        <f t="shared" ref="T22:U22" si="2">SUM(T4:T17)</f>
        <v>8</v>
      </c>
      <c r="U22" s="5">
        <f t="shared" si="2"/>
        <v>129</v>
      </c>
      <c r="V22" s="18"/>
      <c r="W22" s="18"/>
      <c r="Z22" s="32" t="s">
        <v>103</v>
      </c>
      <c r="AA22" s="5">
        <f>SUM(AA4:AA17)</f>
        <v>50</v>
      </c>
      <c r="AB22" s="5">
        <f t="shared" ref="AB22:AC22" si="3">SUM(AB4:AB17)</f>
        <v>14</v>
      </c>
      <c r="AC22" s="5">
        <f t="shared" si="3"/>
        <v>153</v>
      </c>
      <c r="AD22" s="14"/>
      <c r="AE22" s="14"/>
    </row>
    <row r="23" spans="2:31" x14ac:dyDescent="0.25">
      <c r="B23" s="8"/>
      <c r="C23" s="9"/>
      <c r="D23" s="9"/>
      <c r="E23" s="9"/>
      <c r="F23" s="10"/>
      <c r="G23" s="7"/>
      <c r="H23" s="7"/>
    </row>
    <row r="24" spans="2:31" x14ac:dyDescent="0.25">
      <c r="B24" s="10"/>
      <c r="C24" s="10"/>
      <c r="D24" s="10"/>
      <c r="E24" s="10"/>
      <c r="F24" s="10"/>
      <c r="G24" s="7"/>
      <c r="H24" s="7"/>
    </row>
    <row r="25" spans="2:31" ht="48" x14ac:dyDescent="0.25">
      <c r="B25" s="48"/>
      <c r="C25" s="4" t="s">
        <v>111</v>
      </c>
      <c r="D25" s="4" t="s">
        <v>112</v>
      </c>
      <c r="E25" s="4" t="s">
        <v>113</v>
      </c>
      <c r="F25" s="10"/>
      <c r="G25" s="7"/>
      <c r="H25" s="7"/>
    </row>
    <row r="26" spans="2:31" x14ac:dyDescent="0.25">
      <c r="B26" s="4">
        <v>2008</v>
      </c>
      <c r="C26" s="5">
        <f>C22</f>
        <v>44</v>
      </c>
      <c r="D26" s="5">
        <f t="shared" ref="D26:E26" si="4">D22</f>
        <v>4</v>
      </c>
      <c r="E26" s="5">
        <f t="shared" si="4"/>
        <v>83</v>
      </c>
      <c r="F26" s="10"/>
      <c r="G26" s="7"/>
      <c r="H26" s="7"/>
    </row>
    <row r="27" spans="2:31" x14ac:dyDescent="0.25">
      <c r="B27" s="4">
        <v>2009</v>
      </c>
      <c r="C27" s="5">
        <f>K22</f>
        <v>43</v>
      </c>
      <c r="D27" s="5">
        <f t="shared" ref="D27:E27" si="5">L22</f>
        <v>4</v>
      </c>
      <c r="E27" s="5">
        <f t="shared" si="5"/>
        <v>91</v>
      </c>
      <c r="F27" s="10"/>
      <c r="G27" s="7"/>
      <c r="H27" s="7"/>
    </row>
    <row r="28" spans="2:31" x14ac:dyDescent="0.25">
      <c r="B28" s="4">
        <v>2010</v>
      </c>
      <c r="C28" s="5">
        <f>S22</f>
        <v>54</v>
      </c>
      <c r="D28" s="5">
        <f t="shared" ref="D28:E28" si="6">T22</f>
        <v>8</v>
      </c>
      <c r="E28" s="5">
        <f t="shared" si="6"/>
        <v>129</v>
      </c>
      <c r="F28" s="10"/>
      <c r="G28" s="7"/>
      <c r="H28" s="7"/>
    </row>
    <row r="29" spans="2:31" x14ac:dyDescent="0.25">
      <c r="B29" s="4">
        <v>2011</v>
      </c>
      <c r="C29" s="5">
        <f>AA22</f>
        <v>50</v>
      </c>
      <c r="D29" s="5">
        <f t="shared" ref="D29:E29" si="7">AB22</f>
        <v>14</v>
      </c>
      <c r="E29" s="5">
        <f t="shared" si="7"/>
        <v>153</v>
      </c>
      <c r="F29" s="10"/>
      <c r="G29" s="7"/>
      <c r="H29" s="7"/>
    </row>
    <row r="30" spans="2:31" x14ac:dyDescent="0.25">
      <c r="B30" s="10"/>
      <c r="C30" s="10"/>
      <c r="D30" s="10"/>
      <c r="E30" s="10"/>
      <c r="F30" s="10"/>
      <c r="G30" s="7"/>
      <c r="H30" s="7"/>
    </row>
    <row r="31" spans="2:31" x14ac:dyDescent="0.25">
      <c r="B31" s="11"/>
      <c r="C31" s="12"/>
      <c r="D31" s="12"/>
      <c r="E31" s="12"/>
      <c r="F31" s="10"/>
      <c r="G31" s="7"/>
      <c r="H31" s="7"/>
    </row>
    <row r="32" spans="2:31" x14ac:dyDescent="0.25">
      <c r="B32" s="8"/>
      <c r="C32" s="13"/>
      <c r="D32" s="13"/>
      <c r="E32" s="13"/>
      <c r="F32" s="10"/>
      <c r="G32" s="7"/>
      <c r="H32" s="7"/>
    </row>
    <row r="33" spans="2:8" x14ac:dyDescent="0.25">
      <c r="B33" s="8"/>
      <c r="C33" s="13"/>
      <c r="D33" s="13"/>
      <c r="E33" s="13"/>
      <c r="F33" s="10"/>
      <c r="G33" s="7"/>
      <c r="H33" s="7"/>
    </row>
    <row r="34" spans="2:8" x14ac:dyDescent="0.25">
      <c r="B34" s="8"/>
      <c r="C34" s="13"/>
      <c r="D34" s="13"/>
      <c r="E34" s="13"/>
      <c r="F34" s="10"/>
      <c r="G34" s="7"/>
      <c r="H34" s="7"/>
    </row>
    <row r="35" spans="2:8" x14ac:dyDescent="0.25">
      <c r="B35" s="10"/>
      <c r="C35" s="10"/>
      <c r="D35" s="10"/>
      <c r="E35" s="10"/>
      <c r="F35" s="10"/>
      <c r="G35" s="7"/>
      <c r="H35" s="7"/>
    </row>
    <row r="36" spans="2:8" x14ac:dyDescent="0.25">
      <c r="B36" s="11"/>
      <c r="C36" s="12"/>
      <c r="D36" s="12"/>
      <c r="E36" s="12"/>
      <c r="F36" s="10"/>
      <c r="G36" s="7"/>
      <c r="H36" s="7"/>
    </row>
    <row r="37" spans="2:8" x14ac:dyDescent="0.25">
      <c r="B37" s="8"/>
      <c r="C37" s="13"/>
      <c r="D37" s="13"/>
      <c r="E37" s="13"/>
      <c r="F37" s="10"/>
      <c r="G37" s="7"/>
      <c r="H37" s="7"/>
    </row>
    <row r="38" spans="2:8" x14ac:dyDescent="0.25">
      <c r="B38" s="8"/>
      <c r="C38" s="13"/>
      <c r="D38" s="13"/>
      <c r="E38" s="13"/>
      <c r="F38" s="10"/>
      <c r="G38" s="7"/>
      <c r="H38" s="7"/>
    </row>
    <row r="39" spans="2:8" x14ac:dyDescent="0.25">
      <c r="B39" s="8"/>
      <c r="C39" s="13"/>
      <c r="D39" s="13"/>
      <c r="E39" s="13"/>
      <c r="F39" s="10"/>
      <c r="G39" s="7"/>
      <c r="H39" s="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9"/>
  <sheetViews>
    <sheetView zoomScaleNormal="100" workbookViewId="0"/>
  </sheetViews>
  <sheetFormatPr defaultRowHeight="15" x14ac:dyDescent="0.25"/>
  <cols>
    <col min="1" max="1" width="9.140625" style="2"/>
    <col min="2" max="2" width="23.7109375" style="2" bestFit="1" customWidth="1"/>
    <col min="3" max="5" width="9.7109375" style="2" customWidth="1"/>
    <col min="6" max="7" width="12.7109375" style="2" customWidth="1"/>
    <col min="8" max="9" width="9.140625" style="2"/>
    <col min="10" max="10" width="23.7109375" style="2" bestFit="1" customWidth="1"/>
    <col min="11" max="13" width="9.7109375" style="2" customWidth="1"/>
    <col min="14" max="15" width="12.7109375" style="2" customWidth="1"/>
    <col min="16" max="17" width="9.140625" style="2"/>
    <col min="18" max="18" width="23.7109375" style="2" bestFit="1" customWidth="1"/>
    <col min="19" max="21" width="9.7109375" style="2" customWidth="1"/>
    <col min="22" max="23" width="12.7109375" style="2" customWidth="1"/>
    <col min="24" max="25" width="9.140625" style="2"/>
    <col min="26" max="26" width="23.7109375" style="2" bestFit="1" customWidth="1"/>
    <col min="27" max="29" width="9.7109375" style="2" customWidth="1"/>
    <col min="30" max="31" width="12.7109375" style="2" customWidth="1"/>
    <col min="32" max="32" width="9.140625" style="2" customWidth="1"/>
    <col min="33" max="38" width="9.140625" style="2"/>
    <col min="39" max="43" width="9.140625" style="2" customWidth="1"/>
    <col min="44" max="16384" width="9.140625" style="2"/>
  </cols>
  <sheetData>
    <row r="1" spans="2:43" x14ac:dyDescent="0.25">
      <c r="B1" s="1" t="s">
        <v>114</v>
      </c>
    </row>
    <row r="3" spans="2:43" ht="36" x14ac:dyDescent="0.25">
      <c r="B3" s="3">
        <v>2008</v>
      </c>
      <c r="C3" s="6" t="s">
        <v>115</v>
      </c>
      <c r="D3" s="6" t="s">
        <v>116</v>
      </c>
      <c r="E3" s="6" t="s">
        <v>117</v>
      </c>
      <c r="F3" s="17"/>
      <c r="G3" s="17"/>
      <c r="H3" s="55"/>
      <c r="J3" s="3">
        <v>2009</v>
      </c>
      <c r="K3" s="6" t="s">
        <v>115</v>
      </c>
      <c r="L3" s="6" t="s">
        <v>116</v>
      </c>
      <c r="M3" s="6" t="s">
        <v>117</v>
      </c>
      <c r="N3" s="17"/>
      <c r="O3" s="17"/>
      <c r="P3" s="10"/>
      <c r="Q3" s="10"/>
      <c r="R3" s="3">
        <v>2010</v>
      </c>
      <c r="S3" s="6" t="s">
        <v>115</v>
      </c>
      <c r="T3" s="6" t="s">
        <v>116</v>
      </c>
      <c r="U3" s="6" t="s">
        <v>117</v>
      </c>
      <c r="V3" s="17"/>
      <c r="W3" s="17"/>
      <c r="X3" s="10"/>
      <c r="Y3" s="10"/>
      <c r="Z3" s="3">
        <v>2011</v>
      </c>
      <c r="AA3" s="6" t="s">
        <v>115</v>
      </c>
      <c r="AB3" s="6" t="s">
        <v>116</v>
      </c>
      <c r="AC3" s="6" t="s">
        <v>117</v>
      </c>
      <c r="AD3" s="14"/>
      <c r="AE3" s="14"/>
      <c r="AF3" s="16"/>
      <c r="AG3" s="10"/>
      <c r="AH3" s="10"/>
      <c r="AI3" s="10"/>
      <c r="AJ3" s="10"/>
      <c r="AK3" s="10"/>
      <c r="AL3" s="10"/>
      <c r="AM3" s="11"/>
      <c r="AN3" s="12"/>
      <c r="AO3" s="12"/>
      <c r="AP3" s="12"/>
      <c r="AQ3" s="16"/>
    </row>
    <row r="4" spans="2:43" x14ac:dyDescent="0.25">
      <c r="B4" s="57" t="s">
        <v>90</v>
      </c>
      <c r="C4" s="5">
        <v>3</v>
      </c>
      <c r="D4" s="5">
        <v>1</v>
      </c>
      <c r="E4" s="5">
        <v>32</v>
      </c>
      <c r="F4" s="18"/>
      <c r="G4" s="18"/>
      <c r="H4" s="55"/>
      <c r="I4" s="49"/>
      <c r="J4" s="57" t="s">
        <v>90</v>
      </c>
      <c r="K4" s="5">
        <v>2</v>
      </c>
      <c r="L4" s="5" t="s">
        <v>381</v>
      </c>
      <c r="M4" s="5">
        <v>37</v>
      </c>
      <c r="N4" s="18"/>
      <c r="O4" s="18"/>
      <c r="P4" s="52"/>
      <c r="Q4" s="52"/>
      <c r="R4" s="57" t="s">
        <v>90</v>
      </c>
      <c r="S4" s="5">
        <v>1</v>
      </c>
      <c r="T4" s="5">
        <v>2</v>
      </c>
      <c r="U4" s="5">
        <v>36</v>
      </c>
      <c r="V4" s="18"/>
      <c r="W4" s="18"/>
      <c r="X4" s="52"/>
      <c r="Y4" s="52"/>
      <c r="Z4" s="57" t="s">
        <v>90</v>
      </c>
      <c r="AA4" s="5">
        <v>11</v>
      </c>
      <c r="AB4" s="5">
        <v>7</v>
      </c>
      <c r="AC4" s="5">
        <v>22</v>
      </c>
      <c r="AD4" s="14"/>
      <c r="AE4" s="14"/>
      <c r="AF4" s="15"/>
      <c r="AG4" s="10"/>
      <c r="AH4" s="10"/>
      <c r="AI4" s="10"/>
      <c r="AJ4" s="10"/>
      <c r="AK4" s="10"/>
      <c r="AL4" s="10"/>
      <c r="AM4" s="8"/>
      <c r="AN4" s="15"/>
      <c r="AO4" s="15"/>
      <c r="AP4" s="15"/>
      <c r="AQ4" s="15"/>
    </row>
    <row r="5" spans="2:43" x14ac:dyDescent="0.25">
      <c r="B5" s="57" t="s">
        <v>190</v>
      </c>
      <c r="C5" s="5">
        <v>2</v>
      </c>
      <c r="D5" s="5">
        <v>2</v>
      </c>
      <c r="E5" s="5">
        <v>26</v>
      </c>
      <c r="F5" s="18"/>
      <c r="G5" s="18"/>
      <c r="H5" s="55"/>
      <c r="I5" s="51"/>
      <c r="J5" s="57" t="s">
        <v>190</v>
      </c>
      <c r="K5" s="5">
        <v>3</v>
      </c>
      <c r="L5" s="5">
        <v>2</v>
      </c>
      <c r="M5" s="5">
        <v>25</v>
      </c>
      <c r="N5" s="18"/>
      <c r="O5" s="18"/>
      <c r="P5" s="53"/>
      <c r="Q5" s="54"/>
      <c r="R5" s="57" t="s">
        <v>190</v>
      </c>
      <c r="S5" s="5">
        <v>4</v>
      </c>
      <c r="T5" s="5">
        <v>3</v>
      </c>
      <c r="U5" s="5">
        <v>21</v>
      </c>
      <c r="V5" s="18"/>
      <c r="W5" s="18"/>
      <c r="X5" s="53"/>
      <c r="Y5" s="54"/>
      <c r="Z5" s="57" t="s">
        <v>190</v>
      </c>
      <c r="AA5" s="5">
        <v>8</v>
      </c>
      <c r="AB5" s="5">
        <v>3</v>
      </c>
      <c r="AC5" s="5">
        <v>22</v>
      </c>
      <c r="AD5" s="14"/>
      <c r="AE5" s="14"/>
      <c r="AF5" s="15"/>
      <c r="AG5" s="10"/>
      <c r="AH5" s="10"/>
      <c r="AI5" s="10"/>
      <c r="AJ5" s="10"/>
      <c r="AK5" s="10"/>
      <c r="AL5" s="10"/>
      <c r="AM5" s="8"/>
      <c r="AN5" s="15"/>
      <c r="AO5" s="15"/>
      <c r="AP5" s="15"/>
      <c r="AQ5" s="15"/>
    </row>
    <row r="6" spans="2:43" x14ac:dyDescent="0.25">
      <c r="B6" s="57" t="s">
        <v>201</v>
      </c>
      <c r="C6" s="5"/>
      <c r="D6" s="5" t="s">
        <v>381</v>
      </c>
      <c r="E6" s="5" t="s">
        <v>381</v>
      </c>
      <c r="F6" s="18"/>
      <c r="G6" s="18"/>
      <c r="H6" s="51"/>
      <c r="I6" s="51"/>
      <c r="J6" s="57" t="s">
        <v>201</v>
      </c>
      <c r="K6" s="5" t="s">
        <v>381</v>
      </c>
      <c r="L6" s="5" t="s">
        <v>381</v>
      </c>
      <c r="M6" s="5" t="s">
        <v>381</v>
      </c>
      <c r="N6" s="18"/>
      <c r="O6" s="18"/>
      <c r="P6" s="54"/>
      <c r="Q6" s="54"/>
      <c r="R6" s="57" t="s">
        <v>201</v>
      </c>
      <c r="S6" s="5">
        <v>4</v>
      </c>
      <c r="T6" s="5">
        <v>5</v>
      </c>
      <c r="U6" s="5">
        <v>5</v>
      </c>
      <c r="V6" s="18"/>
      <c r="W6" s="18"/>
      <c r="X6" s="53"/>
      <c r="Y6" s="53"/>
      <c r="Z6" s="57" t="s">
        <v>201</v>
      </c>
      <c r="AA6" s="5">
        <v>6</v>
      </c>
      <c r="AB6" s="5">
        <v>2</v>
      </c>
      <c r="AC6" s="5">
        <v>6</v>
      </c>
      <c r="AD6" s="14"/>
      <c r="AE6" s="14"/>
      <c r="AF6" s="15"/>
      <c r="AG6" s="10"/>
      <c r="AH6" s="10"/>
      <c r="AI6" s="10"/>
      <c r="AJ6" s="10"/>
      <c r="AK6" s="10"/>
      <c r="AL6" s="10"/>
      <c r="AM6" s="8"/>
      <c r="AN6" s="15"/>
      <c r="AO6" s="15"/>
      <c r="AP6" s="15"/>
      <c r="AQ6" s="15"/>
    </row>
    <row r="7" spans="2:43" x14ac:dyDescent="0.25">
      <c r="B7" s="58" t="s">
        <v>212</v>
      </c>
      <c r="C7" s="5"/>
      <c r="D7" s="5" t="s">
        <v>381</v>
      </c>
      <c r="E7" s="5" t="s">
        <v>381</v>
      </c>
      <c r="F7" s="18"/>
      <c r="G7" s="18"/>
      <c r="H7" s="51"/>
      <c r="I7" s="51"/>
      <c r="J7" s="58" t="s">
        <v>212</v>
      </c>
      <c r="K7" s="5" t="s">
        <v>381</v>
      </c>
      <c r="L7" s="5" t="s">
        <v>381</v>
      </c>
      <c r="M7" s="5" t="s">
        <v>381</v>
      </c>
      <c r="N7" s="18"/>
      <c r="O7" s="18"/>
      <c r="P7" s="54"/>
      <c r="Q7" s="54"/>
      <c r="R7" s="58" t="s">
        <v>212</v>
      </c>
      <c r="S7" s="5" t="s">
        <v>381</v>
      </c>
      <c r="T7" s="5">
        <v>3</v>
      </c>
      <c r="U7" s="5">
        <v>8</v>
      </c>
      <c r="V7" s="18"/>
      <c r="W7" s="18"/>
      <c r="X7" s="53"/>
      <c r="Y7" s="54"/>
      <c r="Z7" s="58" t="s">
        <v>212</v>
      </c>
      <c r="AA7" s="5">
        <v>1</v>
      </c>
      <c r="AB7" s="5">
        <v>2</v>
      </c>
      <c r="AC7" s="5">
        <v>9</v>
      </c>
      <c r="AD7" s="14"/>
      <c r="AE7" s="14"/>
      <c r="AF7" s="15"/>
      <c r="AG7" s="10"/>
      <c r="AH7" s="10"/>
      <c r="AI7" s="10"/>
      <c r="AJ7" s="10"/>
      <c r="AK7" s="10"/>
      <c r="AL7" s="10"/>
      <c r="AM7" s="17"/>
      <c r="AN7" s="15"/>
      <c r="AO7" s="15"/>
      <c r="AP7" s="15"/>
      <c r="AQ7" s="15"/>
    </row>
    <row r="8" spans="2:43" x14ac:dyDescent="0.25">
      <c r="B8" s="58" t="s">
        <v>220</v>
      </c>
      <c r="C8" s="5">
        <v>1</v>
      </c>
      <c r="D8" s="5">
        <v>1</v>
      </c>
      <c r="E8" s="5">
        <v>7</v>
      </c>
      <c r="F8" s="18"/>
      <c r="G8" s="18"/>
      <c r="H8" s="50"/>
      <c r="I8" s="50"/>
      <c r="J8" s="58" t="s">
        <v>220</v>
      </c>
      <c r="K8" s="5">
        <v>3</v>
      </c>
      <c r="L8" s="5">
        <v>1</v>
      </c>
      <c r="M8" s="5">
        <v>8</v>
      </c>
      <c r="N8" s="18"/>
      <c r="O8" s="18"/>
      <c r="P8" s="53"/>
      <c r="Q8" s="53"/>
      <c r="R8" s="58" t="s">
        <v>220</v>
      </c>
      <c r="S8" s="5">
        <v>1</v>
      </c>
      <c r="T8" s="5">
        <v>3</v>
      </c>
      <c r="U8" s="5">
        <v>8</v>
      </c>
      <c r="V8" s="18"/>
      <c r="W8" s="18"/>
      <c r="X8" s="53"/>
      <c r="Y8" s="53"/>
      <c r="Z8" s="58" t="s">
        <v>220</v>
      </c>
      <c r="AA8" s="5">
        <v>2</v>
      </c>
      <c r="AB8" s="5">
        <v>2</v>
      </c>
      <c r="AC8" s="5">
        <v>8</v>
      </c>
      <c r="AD8" s="14"/>
      <c r="AE8" s="14"/>
      <c r="AF8" s="15"/>
      <c r="AG8" s="10"/>
      <c r="AH8" s="10"/>
      <c r="AI8" s="10"/>
      <c r="AJ8" s="10"/>
      <c r="AK8" s="10"/>
      <c r="AL8" s="10"/>
      <c r="AM8" s="17"/>
      <c r="AN8" s="15"/>
      <c r="AO8" s="15"/>
      <c r="AP8" s="15"/>
      <c r="AQ8" s="15"/>
    </row>
    <row r="9" spans="2:43" x14ac:dyDescent="0.25">
      <c r="B9" s="58" t="s">
        <v>233</v>
      </c>
      <c r="C9" s="5">
        <v>4</v>
      </c>
      <c r="D9" s="5">
        <v>0</v>
      </c>
      <c r="E9" s="5">
        <v>7</v>
      </c>
      <c r="F9" s="18"/>
      <c r="G9" s="18"/>
      <c r="H9" s="50"/>
      <c r="I9" s="50"/>
      <c r="J9" s="58" t="s">
        <v>233</v>
      </c>
      <c r="K9" s="5">
        <v>5</v>
      </c>
      <c r="L9" s="5">
        <v>0</v>
      </c>
      <c r="M9" s="5">
        <v>6</v>
      </c>
      <c r="N9" s="18"/>
      <c r="O9" s="18"/>
      <c r="P9" s="53"/>
      <c r="Q9" s="53"/>
      <c r="R9" s="58" t="s">
        <v>233</v>
      </c>
      <c r="S9" s="5">
        <v>6</v>
      </c>
      <c r="T9" s="5">
        <v>0</v>
      </c>
      <c r="U9" s="5">
        <v>6</v>
      </c>
      <c r="V9" s="18"/>
      <c r="W9" s="18"/>
      <c r="X9" s="53"/>
      <c r="Y9" s="53"/>
      <c r="Z9" s="58" t="s">
        <v>233</v>
      </c>
      <c r="AA9" s="5">
        <v>2</v>
      </c>
      <c r="AB9" s="5">
        <v>1</v>
      </c>
      <c r="AC9" s="5">
        <v>12</v>
      </c>
      <c r="AD9" s="14"/>
      <c r="AE9" s="14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</row>
    <row r="10" spans="2:43" x14ac:dyDescent="0.25">
      <c r="B10" s="58" t="s">
        <v>244</v>
      </c>
      <c r="C10" s="5">
        <v>0</v>
      </c>
      <c r="D10" s="5" t="s">
        <v>381</v>
      </c>
      <c r="E10" s="5">
        <v>7</v>
      </c>
      <c r="F10" s="18"/>
      <c r="G10" s="18"/>
      <c r="H10" s="50"/>
      <c r="I10" s="51"/>
      <c r="J10" s="58" t="s">
        <v>244</v>
      </c>
      <c r="K10" s="5" t="s">
        <v>381</v>
      </c>
      <c r="L10" s="5" t="s">
        <v>381</v>
      </c>
      <c r="M10" s="5">
        <v>7</v>
      </c>
      <c r="N10" s="18"/>
      <c r="O10" s="18"/>
      <c r="P10" s="53"/>
      <c r="Q10" s="54"/>
      <c r="R10" s="58" t="s">
        <v>244</v>
      </c>
      <c r="S10" s="5">
        <v>1</v>
      </c>
      <c r="T10" s="5" t="s">
        <v>381</v>
      </c>
      <c r="U10" s="5">
        <v>6</v>
      </c>
      <c r="V10" s="18"/>
      <c r="W10" s="18"/>
      <c r="X10" s="53"/>
      <c r="Y10" s="54"/>
      <c r="Z10" s="58" t="s">
        <v>244</v>
      </c>
      <c r="AA10" s="5">
        <v>1</v>
      </c>
      <c r="AB10" s="5">
        <v>0</v>
      </c>
      <c r="AC10" s="5">
        <v>6</v>
      </c>
      <c r="AD10" s="14"/>
      <c r="AE10" s="14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</row>
    <row r="11" spans="2:43" x14ac:dyDescent="0.25">
      <c r="B11" s="58" t="s">
        <v>257</v>
      </c>
      <c r="C11" s="5">
        <v>3</v>
      </c>
      <c r="D11" s="5">
        <v>2</v>
      </c>
      <c r="E11" s="5">
        <v>5</v>
      </c>
      <c r="F11" s="18"/>
      <c r="G11" s="18"/>
      <c r="H11" s="50"/>
      <c r="I11" s="50"/>
      <c r="J11" s="58" t="s">
        <v>257</v>
      </c>
      <c r="K11" s="5">
        <v>4</v>
      </c>
      <c r="L11" s="5">
        <v>2</v>
      </c>
      <c r="M11" s="5">
        <v>3</v>
      </c>
      <c r="N11" s="18"/>
      <c r="O11" s="18"/>
      <c r="P11" s="53"/>
      <c r="Q11" s="53"/>
      <c r="R11" s="58" t="s">
        <v>257</v>
      </c>
      <c r="S11" s="5">
        <v>6</v>
      </c>
      <c r="T11" s="5">
        <v>2</v>
      </c>
      <c r="U11" s="5">
        <v>2</v>
      </c>
      <c r="V11" s="18"/>
      <c r="W11" s="18"/>
      <c r="X11" s="53"/>
      <c r="Y11" s="53"/>
      <c r="Z11" s="58" t="s">
        <v>257</v>
      </c>
      <c r="AA11" s="5">
        <v>6</v>
      </c>
      <c r="AB11" s="5">
        <v>3</v>
      </c>
      <c r="AC11" s="5">
        <v>0</v>
      </c>
      <c r="AD11" s="14"/>
      <c r="AE11" s="14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</row>
    <row r="12" spans="2:43" x14ac:dyDescent="0.25">
      <c r="B12" s="58" t="s">
        <v>269</v>
      </c>
      <c r="C12" s="5"/>
      <c r="D12" s="5" t="s">
        <v>381</v>
      </c>
      <c r="E12" s="5" t="s">
        <v>381</v>
      </c>
      <c r="F12" s="18"/>
      <c r="G12" s="18"/>
      <c r="H12" s="51"/>
      <c r="I12" s="51"/>
      <c r="J12" s="58" t="s">
        <v>269</v>
      </c>
      <c r="K12" s="5" t="s">
        <v>381</v>
      </c>
      <c r="L12" s="5" t="s">
        <v>381</v>
      </c>
      <c r="M12" s="5" t="s">
        <v>381</v>
      </c>
      <c r="N12" s="18"/>
      <c r="O12" s="18"/>
      <c r="P12" s="54"/>
      <c r="Q12" s="54"/>
      <c r="R12" s="58" t="s">
        <v>269</v>
      </c>
      <c r="S12" s="5" t="s">
        <v>381</v>
      </c>
      <c r="T12" s="5" t="s">
        <v>381</v>
      </c>
      <c r="U12" s="5" t="s">
        <v>381</v>
      </c>
      <c r="V12" s="18"/>
      <c r="W12" s="18"/>
      <c r="X12" s="54"/>
      <c r="Y12" s="54"/>
      <c r="Z12" s="58" t="s">
        <v>269</v>
      </c>
      <c r="AA12" s="5">
        <v>0</v>
      </c>
      <c r="AB12" s="5">
        <v>1</v>
      </c>
      <c r="AC12" s="5">
        <v>8</v>
      </c>
      <c r="AD12" s="14"/>
      <c r="AE12" s="14"/>
    </row>
    <row r="13" spans="2:43" x14ac:dyDescent="0.25">
      <c r="B13" s="58" t="s">
        <v>278</v>
      </c>
      <c r="C13" s="5">
        <v>0</v>
      </c>
      <c r="D13" s="5" t="s">
        <v>381</v>
      </c>
      <c r="E13" s="5">
        <v>9</v>
      </c>
      <c r="F13" s="18"/>
      <c r="G13" s="18"/>
      <c r="H13" s="50"/>
      <c r="I13" s="51"/>
      <c r="J13" s="58" t="s">
        <v>278</v>
      </c>
      <c r="K13" s="5">
        <v>0</v>
      </c>
      <c r="L13" s="5" t="s">
        <v>381</v>
      </c>
      <c r="M13" s="5">
        <v>9</v>
      </c>
      <c r="N13" s="18"/>
      <c r="O13" s="18"/>
      <c r="P13" s="53"/>
      <c r="Q13" s="54"/>
      <c r="R13" s="58" t="s">
        <v>278</v>
      </c>
      <c r="S13" s="5">
        <v>0</v>
      </c>
      <c r="T13" s="5" t="s">
        <v>381</v>
      </c>
      <c r="U13" s="5">
        <v>8</v>
      </c>
      <c r="V13" s="18"/>
      <c r="W13" s="18"/>
      <c r="X13" s="53"/>
      <c r="Y13" s="54"/>
      <c r="Z13" s="58" t="s">
        <v>278</v>
      </c>
      <c r="AA13" s="5">
        <v>0</v>
      </c>
      <c r="AB13" s="5">
        <v>0</v>
      </c>
      <c r="AC13" s="5">
        <v>9</v>
      </c>
      <c r="AD13" s="14"/>
      <c r="AE13" s="14"/>
    </row>
    <row r="14" spans="2:43" x14ac:dyDescent="0.25">
      <c r="B14" s="58" t="s">
        <v>290</v>
      </c>
      <c r="C14" s="5"/>
      <c r="D14" s="5" t="s">
        <v>381</v>
      </c>
      <c r="E14" s="5" t="s">
        <v>381</v>
      </c>
      <c r="F14" s="18"/>
      <c r="G14" s="18"/>
      <c r="H14" s="51"/>
      <c r="I14" s="51"/>
      <c r="J14" s="58" t="s">
        <v>290</v>
      </c>
      <c r="K14" s="5" t="s">
        <v>381</v>
      </c>
      <c r="L14" s="5" t="s">
        <v>381</v>
      </c>
      <c r="M14" s="5" t="s">
        <v>381</v>
      </c>
      <c r="N14" s="18"/>
      <c r="O14" s="18"/>
      <c r="P14" s="54"/>
      <c r="Q14" s="54"/>
      <c r="R14" s="58" t="s">
        <v>290</v>
      </c>
      <c r="S14" s="5">
        <v>1</v>
      </c>
      <c r="T14" s="5">
        <v>3</v>
      </c>
      <c r="U14" s="5">
        <v>12</v>
      </c>
      <c r="V14" s="18"/>
      <c r="W14" s="18"/>
      <c r="X14" s="53"/>
      <c r="Y14" s="53"/>
      <c r="Z14" s="58" t="s">
        <v>290</v>
      </c>
      <c r="AA14" s="5">
        <v>1</v>
      </c>
      <c r="AB14" s="5">
        <v>3</v>
      </c>
      <c r="AC14" s="5">
        <v>14</v>
      </c>
      <c r="AD14" s="14"/>
      <c r="AE14" s="14"/>
    </row>
    <row r="15" spans="2:43" x14ac:dyDescent="0.25">
      <c r="B15" s="58" t="s">
        <v>302</v>
      </c>
      <c r="C15" s="5"/>
      <c r="D15" s="5" t="s">
        <v>381</v>
      </c>
      <c r="E15" s="5" t="s">
        <v>381</v>
      </c>
      <c r="F15" s="18"/>
      <c r="G15" s="18"/>
      <c r="H15" s="51"/>
      <c r="I15" s="51"/>
      <c r="J15" s="58" t="s">
        <v>302</v>
      </c>
      <c r="K15" s="5" t="s">
        <v>381</v>
      </c>
      <c r="L15" s="5" t="s">
        <v>381</v>
      </c>
      <c r="M15" s="5" t="s">
        <v>381</v>
      </c>
      <c r="N15" s="18"/>
      <c r="O15" s="18"/>
      <c r="P15" s="54"/>
      <c r="Q15" s="54"/>
      <c r="R15" s="58" t="s">
        <v>302</v>
      </c>
      <c r="S15" s="5">
        <v>2</v>
      </c>
      <c r="T15" s="5" t="s">
        <v>381</v>
      </c>
      <c r="U15" s="5" t="s">
        <v>381</v>
      </c>
      <c r="V15" s="18"/>
      <c r="W15" s="18"/>
      <c r="X15" s="53"/>
      <c r="Y15" s="53"/>
      <c r="Z15" s="58" t="s">
        <v>302</v>
      </c>
      <c r="AA15" s="5">
        <v>1</v>
      </c>
      <c r="AB15" s="5">
        <v>0</v>
      </c>
      <c r="AC15" s="5">
        <v>12</v>
      </c>
      <c r="AD15" s="14"/>
      <c r="AE15" s="14"/>
    </row>
    <row r="16" spans="2:43" x14ac:dyDescent="0.25">
      <c r="B16" s="58" t="s">
        <v>313</v>
      </c>
      <c r="C16" s="5">
        <v>1</v>
      </c>
      <c r="D16" s="5">
        <v>1</v>
      </c>
      <c r="E16" s="5">
        <v>10</v>
      </c>
      <c r="F16" s="18"/>
      <c r="G16" s="18"/>
      <c r="H16" s="50"/>
      <c r="I16" s="50"/>
      <c r="J16" s="58" t="s">
        <v>313</v>
      </c>
      <c r="K16" s="5">
        <v>1</v>
      </c>
      <c r="L16" s="5">
        <v>1</v>
      </c>
      <c r="M16" s="5">
        <v>10</v>
      </c>
      <c r="N16" s="18"/>
      <c r="O16" s="18"/>
      <c r="P16" s="53"/>
      <c r="Q16" s="53"/>
      <c r="R16" s="58" t="s">
        <v>313</v>
      </c>
      <c r="S16" s="5">
        <v>1</v>
      </c>
      <c r="T16" s="5">
        <v>1</v>
      </c>
      <c r="U16" s="5">
        <v>10</v>
      </c>
      <c r="V16" s="18"/>
      <c r="W16" s="18"/>
      <c r="X16" s="53"/>
      <c r="Y16" s="53"/>
      <c r="Z16" s="58" t="s">
        <v>313</v>
      </c>
      <c r="AA16" s="5">
        <v>1</v>
      </c>
      <c r="AB16" s="5">
        <v>1</v>
      </c>
      <c r="AC16" s="5">
        <v>9</v>
      </c>
      <c r="AD16" s="14"/>
      <c r="AE16" s="14"/>
    </row>
    <row r="17" spans="2:31" x14ac:dyDescent="0.25">
      <c r="B17" s="58" t="s">
        <v>324</v>
      </c>
      <c r="C17" s="5">
        <v>2</v>
      </c>
      <c r="D17" s="5">
        <v>4</v>
      </c>
      <c r="E17" s="5">
        <v>6</v>
      </c>
      <c r="F17" s="18"/>
      <c r="G17" s="18"/>
      <c r="H17" s="50"/>
      <c r="I17" s="51"/>
      <c r="J17" s="58" t="s">
        <v>324</v>
      </c>
      <c r="K17" s="5">
        <v>3</v>
      </c>
      <c r="L17" s="5">
        <v>4</v>
      </c>
      <c r="M17" s="5">
        <v>6</v>
      </c>
      <c r="N17" s="18"/>
      <c r="O17" s="18"/>
      <c r="P17" s="53"/>
      <c r="Q17" s="54"/>
      <c r="R17" s="58" t="s">
        <v>324</v>
      </c>
      <c r="S17" s="5">
        <v>2</v>
      </c>
      <c r="T17" s="5">
        <v>5</v>
      </c>
      <c r="U17" s="5">
        <v>7</v>
      </c>
      <c r="V17" s="18"/>
      <c r="W17" s="18"/>
      <c r="X17" s="53"/>
      <c r="Y17" s="54"/>
      <c r="Z17" s="58" t="s">
        <v>324</v>
      </c>
      <c r="AA17" s="5">
        <v>5</v>
      </c>
      <c r="AB17" s="5">
        <v>4</v>
      </c>
      <c r="AC17" s="5">
        <v>7</v>
      </c>
      <c r="AD17" s="14"/>
      <c r="AE17" s="14"/>
    </row>
    <row r="18" spans="2:31" x14ac:dyDescent="0.25">
      <c r="B18" s="58" t="s">
        <v>98</v>
      </c>
      <c r="C18" s="5"/>
      <c r="D18" s="5"/>
      <c r="E18" s="5"/>
      <c r="F18" s="18"/>
      <c r="G18" s="18"/>
      <c r="H18" s="10"/>
      <c r="I18" s="10"/>
      <c r="J18" s="58" t="s">
        <v>98</v>
      </c>
      <c r="K18" s="5"/>
      <c r="L18" s="5"/>
      <c r="M18" s="5"/>
      <c r="N18" s="18"/>
      <c r="O18" s="18"/>
      <c r="P18" s="23"/>
      <c r="Q18" s="23"/>
      <c r="R18" s="58" t="s">
        <v>98</v>
      </c>
      <c r="S18" s="5"/>
      <c r="T18" s="5"/>
      <c r="U18" s="5"/>
      <c r="V18" s="18"/>
      <c r="W18" s="18"/>
      <c r="Z18" s="58" t="s">
        <v>98</v>
      </c>
      <c r="AA18" s="5">
        <v>2</v>
      </c>
      <c r="AB18" s="5">
        <v>1</v>
      </c>
      <c r="AC18" s="5">
        <v>14</v>
      </c>
      <c r="AD18" s="14"/>
      <c r="AE18" s="14"/>
    </row>
    <row r="19" spans="2:31" x14ac:dyDescent="0.25">
      <c r="B19" s="58" t="s">
        <v>92</v>
      </c>
      <c r="C19" s="5"/>
      <c r="D19" s="5"/>
      <c r="E19" s="5"/>
      <c r="F19" s="18"/>
      <c r="G19" s="18"/>
      <c r="H19" s="7"/>
      <c r="J19" s="58" t="s">
        <v>92</v>
      </c>
      <c r="K19" s="5"/>
      <c r="L19" s="5"/>
      <c r="M19" s="5"/>
      <c r="N19" s="18"/>
      <c r="O19" s="18"/>
      <c r="P19" s="23"/>
      <c r="Q19" s="23"/>
      <c r="R19" s="58" t="s">
        <v>92</v>
      </c>
      <c r="S19" s="5"/>
      <c r="T19" s="5"/>
      <c r="U19" s="5"/>
      <c r="V19" s="18"/>
      <c r="W19" s="18"/>
      <c r="Z19" s="58" t="s">
        <v>92</v>
      </c>
      <c r="AA19" s="5">
        <v>2</v>
      </c>
      <c r="AB19" s="5">
        <v>1</v>
      </c>
      <c r="AC19" s="5">
        <v>3</v>
      </c>
      <c r="AD19" s="14"/>
      <c r="AE19" s="14"/>
    </row>
    <row r="20" spans="2:31" x14ac:dyDescent="0.25">
      <c r="B20" s="58" t="s">
        <v>72</v>
      </c>
      <c r="C20" s="5"/>
      <c r="D20" s="5"/>
      <c r="E20" s="5"/>
      <c r="F20" s="18"/>
      <c r="G20" s="18"/>
      <c r="H20" s="7"/>
      <c r="J20" s="58" t="s">
        <v>72</v>
      </c>
      <c r="K20" s="5"/>
      <c r="L20" s="5"/>
      <c r="M20" s="5"/>
      <c r="N20" s="18"/>
      <c r="O20" s="18"/>
      <c r="R20" s="58" t="s">
        <v>72</v>
      </c>
      <c r="S20" s="5"/>
      <c r="T20" s="5"/>
      <c r="U20" s="5"/>
      <c r="V20" s="18"/>
      <c r="W20" s="18"/>
      <c r="Z20" s="58" t="s">
        <v>72</v>
      </c>
      <c r="AA20" s="5">
        <v>1</v>
      </c>
      <c r="AB20" s="5">
        <v>1</v>
      </c>
      <c r="AC20" s="5">
        <v>14</v>
      </c>
      <c r="AD20" s="14"/>
      <c r="AE20" s="14"/>
    </row>
    <row r="21" spans="2:31" x14ac:dyDescent="0.25">
      <c r="B21" s="58" t="s">
        <v>77</v>
      </c>
      <c r="C21" s="5"/>
      <c r="D21" s="5"/>
      <c r="E21" s="5"/>
      <c r="F21" s="18"/>
      <c r="G21" s="18"/>
      <c r="H21" s="7"/>
      <c r="J21" s="58" t="s">
        <v>77</v>
      </c>
      <c r="K21" s="5"/>
      <c r="L21" s="5"/>
      <c r="M21" s="5"/>
      <c r="N21" s="18"/>
      <c r="O21" s="18"/>
      <c r="R21" s="58" t="s">
        <v>77</v>
      </c>
      <c r="S21" s="5"/>
      <c r="T21" s="5"/>
      <c r="U21" s="5"/>
      <c r="V21" s="18"/>
      <c r="W21" s="18"/>
      <c r="Z21" s="58" t="s">
        <v>77</v>
      </c>
      <c r="AA21" s="5">
        <v>2</v>
      </c>
      <c r="AB21" s="5">
        <v>0</v>
      </c>
      <c r="AC21" s="5">
        <v>1</v>
      </c>
      <c r="AD21" s="14"/>
      <c r="AE21" s="14"/>
    </row>
    <row r="22" spans="2:31" x14ac:dyDescent="0.25">
      <c r="B22" s="32" t="s">
        <v>103</v>
      </c>
      <c r="C22" s="5">
        <f>SUM(C4:C21)</f>
        <v>16</v>
      </c>
      <c r="D22" s="5">
        <f t="shared" ref="D22:E22" si="0">SUM(D4:D17)</f>
        <v>11</v>
      </c>
      <c r="E22" s="5">
        <f t="shared" si="0"/>
        <v>109</v>
      </c>
      <c r="F22" s="18"/>
      <c r="G22" s="18"/>
      <c r="H22" s="7"/>
      <c r="J22" s="32" t="s">
        <v>103</v>
      </c>
      <c r="K22" s="5">
        <f>SUM(K4:K17)</f>
        <v>21</v>
      </c>
      <c r="L22" s="5">
        <f t="shared" ref="L22:M22" si="1">SUM(L4:L17)</f>
        <v>10</v>
      </c>
      <c r="M22" s="5">
        <f t="shared" si="1"/>
        <v>111</v>
      </c>
      <c r="N22" s="18"/>
      <c r="O22" s="18"/>
      <c r="R22" s="32" t="s">
        <v>103</v>
      </c>
      <c r="S22" s="5">
        <f>SUM(S4:S17)</f>
        <v>29</v>
      </c>
      <c r="T22" s="5">
        <f t="shared" ref="T22:U22" si="2">SUM(T4:T17)</f>
        <v>27</v>
      </c>
      <c r="U22" s="5">
        <f t="shared" si="2"/>
        <v>129</v>
      </c>
      <c r="V22" s="18"/>
      <c r="W22" s="18"/>
      <c r="Z22" s="32" t="s">
        <v>103</v>
      </c>
      <c r="AA22" s="5">
        <f>SUM(AA4:AA17)</f>
        <v>45</v>
      </c>
      <c r="AB22" s="5">
        <f t="shared" ref="AB22:AC22" si="3">SUM(AB4:AB17)</f>
        <v>29</v>
      </c>
      <c r="AC22" s="5">
        <f t="shared" si="3"/>
        <v>144</v>
      </c>
      <c r="AD22" s="14"/>
      <c r="AE22" s="14"/>
    </row>
    <row r="23" spans="2:31" x14ac:dyDescent="0.25">
      <c r="B23" s="8"/>
      <c r="C23" s="9"/>
      <c r="D23" s="9"/>
      <c r="E23" s="9"/>
      <c r="F23" s="10"/>
      <c r="G23" s="7"/>
      <c r="H23" s="7"/>
    </row>
    <row r="24" spans="2:31" x14ac:dyDescent="0.25">
      <c r="B24" s="10"/>
      <c r="C24" s="10"/>
      <c r="D24" s="10"/>
      <c r="E24" s="10"/>
      <c r="F24" s="10"/>
      <c r="G24" s="7"/>
      <c r="H24" s="7"/>
    </row>
    <row r="25" spans="2:31" ht="36" x14ac:dyDescent="0.25">
      <c r="B25" s="48"/>
      <c r="C25" s="6" t="s">
        <v>115</v>
      </c>
      <c r="D25" s="6" t="s">
        <v>116</v>
      </c>
      <c r="E25" s="6" t="s">
        <v>117</v>
      </c>
      <c r="F25" s="10"/>
      <c r="G25" s="7"/>
      <c r="H25" s="7"/>
    </row>
    <row r="26" spans="2:31" x14ac:dyDescent="0.25">
      <c r="B26" s="4">
        <v>2008</v>
      </c>
      <c r="C26" s="5">
        <f>C22</f>
        <v>16</v>
      </c>
      <c r="D26" s="5">
        <f t="shared" ref="D26:E26" si="4">D22</f>
        <v>11</v>
      </c>
      <c r="E26" s="5">
        <f t="shared" si="4"/>
        <v>109</v>
      </c>
      <c r="F26" s="10"/>
      <c r="G26" s="7"/>
      <c r="H26" s="7"/>
    </row>
    <row r="27" spans="2:31" x14ac:dyDescent="0.25">
      <c r="B27" s="4">
        <v>2009</v>
      </c>
      <c r="C27" s="5">
        <f>K22</f>
        <v>21</v>
      </c>
      <c r="D27" s="5">
        <f t="shared" ref="D27:E27" si="5">L22</f>
        <v>10</v>
      </c>
      <c r="E27" s="5">
        <f t="shared" si="5"/>
        <v>111</v>
      </c>
      <c r="F27" s="10"/>
      <c r="G27" s="7"/>
      <c r="H27" s="7"/>
    </row>
    <row r="28" spans="2:31" x14ac:dyDescent="0.25">
      <c r="B28" s="4">
        <v>2010</v>
      </c>
      <c r="C28" s="5">
        <f>S22</f>
        <v>29</v>
      </c>
      <c r="D28" s="5">
        <f t="shared" ref="D28:E28" si="6">T22</f>
        <v>27</v>
      </c>
      <c r="E28" s="5">
        <f t="shared" si="6"/>
        <v>129</v>
      </c>
      <c r="F28" s="10"/>
      <c r="G28" s="7"/>
      <c r="H28" s="7"/>
    </row>
    <row r="29" spans="2:31" x14ac:dyDescent="0.25">
      <c r="B29" s="4">
        <v>2011</v>
      </c>
      <c r="C29" s="5">
        <f>AA22</f>
        <v>45</v>
      </c>
      <c r="D29" s="5">
        <f t="shared" ref="D29:E29" si="7">AB22</f>
        <v>29</v>
      </c>
      <c r="E29" s="5">
        <f t="shared" si="7"/>
        <v>144</v>
      </c>
      <c r="F29" s="10"/>
      <c r="G29" s="7"/>
      <c r="H29" s="7"/>
    </row>
    <row r="30" spans="2:31" x14ac:dyDescent="0.25">
      <c r="B30" s="10"/>
      <c r="C30" s="10"/>
      <c r="D30" s="10"/>
      <c r="E30" s="10"/>
      <c r="F30" s="10"/>
      <c r="G30" s="7"/>
      <c r="H30" s="7"/>
    </row>
    <row r="31" spans="2:31" x14ac:dyDescent="0.25">
      <c r="B31" s="11"/>
      <c r="C31" s="12"/>
      <c r="D31" s="12"/>
      <c r="E31" s="12"/>
      <c r="F31" s="10"/>
      <c r="G31" s="7"/>
      <c r="H31" s="7"/>
    </row>
    <row r="32" spans="2:31" x14ac:dyDescent="0.25">
      <c r="B32" s="8"/>
      <c r="C32" s="13"/>
      <c r="D32" s="13"/>
      <c r="E32" s="13"/>
      <c r="F32" s="10"/>
      <c r="G32" s="7"/>
      <c r="H32" s="7"/>
    </row>
    <row r="33" spans="2:8" x14ac:dyDescent="0.25">
      <c r="B33" s="8"/>
      <c r="C33" s="13"/>
      <c r="D33" s="13"/>
      <c r="E33" s="13"/>
      <c r="F33" s="10"/>
      <c r="G33" s="7"/>
      <c r="H33" s="7"/>
    </row>
    <row r="34" spans="2:8" x14ac:dyDescent="0.25">
      <c r="B34" s="8"/>
      <c r="C34" s="13"/>
      <c r="D34" s="13"/>
      <c r="E34" s="13"/>
      <c r="F34" s="10"/>
      <c r="G34" s="7"/>
      <c r="H34" s="7"/>
    </row>
    <row r="35" spans="2:8" x14ac:dyDescent="0.25">
      <c r="B35" s="10"/>
      <c r="C35" s="10"/>
      <c r="D35" s="10"/>
      <c r="E35" s="10"/>
      <c r="F35" s="10"/>
      <c r="G35" s="7"/>
      <c r="H35" s="7"/>
    </row>
    <row r="36" spans="2:8" x14ac:dyDescent="0.25">
      <c r="B36" s="11"/>
      <c r="C36" s="12"/>
      <c r="D36" s="12"/>
      <c r="E36" s="12"/>
      <c r="F36" s="10"/>
      <c r="G36" s="7"/>
      <c r="H36" s="7"/>
    </row>
    <row r="37" spans="2:8" x14ac:dyDescent="0.25">
      <c r="B37" s="8"/>
      <c r="C37" s="13"/>
      <c r="D37" s="13"/>
      <c r="E37" s="13"/>
      <c r="F37" s="10"/>
      <c r="G37" s="7"/>
      <c r="H37" s="7"/>
    </row>
    <row r="38" spans="2:8" x14ac:dyDescent="0.25">
      <c r="B38" s="8"/>
      <c r="C38" s="13"/>
      <c r="D38" s="13"/>
      <c r="E38" s="13"/>
      <c r="F38" s="10"/>
      <c r="G38" s="7"/>
      <c r="H38" s="7"/>
    </row>
    <row r="39" spans="2:8" x14ac:dyDescent="0.25">
      <c r="B39" s="8"/>
      <c r="C39" s="13"/>
      <c r="D39" s="13"/>
      <c r="E39" s="13"/>
      <c r="F39" s="10"/>
      <c r="G39" s="7"/>
      <c r="H39" s="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9"/>
  <sheetViews>
    <sheetView zoomScaleNormal="100" workbookViewId="0"/>
  </sheetViews>
  <sheetFormatPr defaultRowHeight="15" x14ac:dyDescent="0.25"/>
  <cols>
    <col min="1" max="1" width="9.140625" style="2"/>
    <col min="2" max="2" width="23.7109375" style="2" bestFit="1" customWidth="1"/>
    <col min="3" max="5" width="9.7109375" style="2" customWidth="1"/>
    <col min="6" max="7" width="12.7109375" style="2" customWidth="1"/>
    <col min="8" max="9" width="9.140625" style="2"/>
    <col min="10" max="10" width="23.7109375" style="2" bestFit="1" customWidth="1"/>
    <col min="11" max="13" width="9.7109375" style="2" customWidth="1"/>
    <col min="14" max="15" width="12.7109375" style="2" customWidth="1"/>
    <col min="16" max="17" width="9.140625" style="2"/>
    <col min="18" max="18" width="23.7109375" style="2" bestFit="1" customWidth="1"/>
    <col min="19" max="21" width="9.7109375" style="2" customWidth="1"/>
    <col min="22" max="23" width="12.7109375" style="2" customWidth="1"/>
    <col min="24" max="25" width="9.140625" style="2"/>
    <col min="26" max="26" width="23.7109375" style="2" bestFit="1" customWidth="1"/>
    <col min="27" max="29" width="9.7109375" style="2" customWidth="1"/>
    <col min="30" max="31" width="12.7109375" style="2" customWidth="1"/>
    <col min="32" max="32" width="9.140625" style="2" customWidth="1"/>
    <col min="33" max="38" width="9.140625" style="2"/>
    <col min="39" max="43" width="9.140625" style="2" customWidth="1"/>
    <col min="44" max="16384" width="9.140625" style="2"/>
  </cols>
  <sheetData>
    <row r="1" spans="2:43" x14ac:dyDescent="0.25">
      <c r="B1" s="1" t="s">
        <v>118</v>
      </c>
    </row>
    <row r="3" spans="2:43" ht="24" x14ac:dyDescent="0.25">
      <c r="B3" s="3">
        <v>2008</v>
      </c>
      <c r="C3" s="56" t="s">
        <v>119</v>
      </c>
      <c r="D3" s="56" t="s">
        <v>120</v>
      </c>
      <c r="E3" s="56" t="s">
        <v>382</v>
      </c>
      <c r="F3" s="56" t="s">
        <v>383</v>
      </c>
      <c r="G3" s="61"/>
      <c r="H3" s="8"/>
      <c r="J3" s="3">
        <v>2009</v>
      </c>
      <c r="K3" s="56" t="s">
        <v>119</v>
      </c>
      <c r="L3" s="56" t="s">
        <v>120</v>
      </c>
      <c r="M3" s="56" t="s">
        <v>382</v>
      </c>
      <c r="N3" s="56" t="s">
        <v>383</v>
      </c>
      <c r="O3" s="61"/>
      <c r="P3" s="10"/>
      <c r="Q3" s="10"/>
      <c r="R3" s="3">
        <v>2010</v>
      </c>
      <c r="S3" s="56" t="s">
        <v>119</v>
      </c>
      <c r="T3" s="56" t="s">
        <v>120</v>
      </c>
      <c r="U3" s="56" t="s">
        <v>382</v>
      </c>
      <c r="V3" s="56" t="s">
        <v>383</v>
      </c>
      <c r="W3" s="61"/>
      <c r="X3" s="10"/>
      <c r="Y3" s="10"/>
      <c r="Z3" s="3">
        <v>2011</v>
      </c>
      <c r="AA3" s="56" t="s">
        <v>119</v>
      </c>
      <c r="AB3" s="56" t="s">
        <v>120</v>
      </c>
      <c r="AC3" s="56" t="s">
        <v>382</v>
      </c>
      <c r="AD3" s="56" t="s">
        <v>383</v>
      </c>
      <c r="AE3" s="61"/>
      <c r="AF3" s="16"/>
      <c r="AG3" s="10"/>
      <c r="AH3" s="10"/>
      <c r="AI3" s="10"/>
      <c r="AJ3" s="10"/>
      <c r="AK3" s="10"/>
      <c r="AL3" s="10"/>
      <c r="AM3" s="11"/>
      <c r="AN3" s="12"/>
      <c r="AO3" s="12"/>
      <c r="AP3" s="12"/>
      <c r="AQ3" s="16"/>
    </row>
    <row r="4" spans="2:43" x14ac:dyDescent="0.25">
      <c r="B4" s="57" t="s">
        <v>90</v>
      </c>
      <c r="C4" s="5">
        <v>2</v>
      </c>
      <c r="D4" s="22">
        <v>25</v>
      </c>
      <c r="E4" s="5">
        <v>5</v>
      </c>
      <c r="F4" s="22">
        <v>1</v>
      </c>
      <c r="G4" s="18"/>
      <c r="H4" s="55"/>
      <c r="I4" s="49"/>
      <c r="J4" s="57" t="s">
        <v>90</v>
      </c>
      <c r="K4" s="5">
        <v>2</v>
      </c>
      <c r="L4" s="5">
        <v>28</v>
      </c>
      <c r="M4" s="5">
        <v>5</v>
      </c>
      <c r="N4" s="22">
        <v>1</v>
      </c>
      <c r="O4" s="18"/>
      <c r="P4" s="52"/>
      <c r="Q4" s="52"/>
      <c r="R4" s="57" t="s">
        <v>90</v>
      </c>
      <c r="S4" s="5">
        <v>2</v>
      </c>
      <c r="T4" s="5">
        <v>28</v>
      </c>
      <c r="U4" s="5">
        <v>5</v>
      </c>
      <c r="V4" s="22">
        <v>1</v>
      </c>
      <c r="W4" s="18"/>
      <c r="X4" s="52"/>
      <c r="Y4" s="52"/>
      <c r="Z4" s="57" t="s">
        <v>90</v>
      </c>
      <c r="AA4" s="5">
        <v>2</v>
      </c>
      <c r="AB4" s="5">
        <v>28</v>
      </c>
      <c r="AC4" s="5">
        <v>6</v>
      </c>
      <c r="AD4" s="22">
        <v>1</v>
      </c>
      <c r="AE4" s="18"/>
      <c r="AF4" s="15"/>
      <c r="AG4" s="10"/>
      <c r="AH4" s="10"/>
      <c r="AI4" s="10"/>
      <c r="AJ4" s="10"/>
      <c r="AK4" s="10"/>
      <c r="AL4" s="10"/>
      <c r="AM4" s="8"/>
      <c r="AN4" s="15"/>
      <c r="AO4" s="15"/>
      <c r="AP4" s="15"/>
      <c r="AQ4" s="15"/>
    </row>
    <row r="5" spans="2:43" x14ac:dyDescent="0.25">
      <c r="B5" s="57" t="s">
        <v>190</v>
      </c>
      <c r="C5" s="5">
        <v>13</v>
      </c>
      <c r="D5" s="22">
        <v>11</v>
      </c>
      <c r="E5" s="5">
        <v>3</v>
      </c>
      <c r="F5" s="22">
        <v>1</v>
      </c>
      <c r="G5" s="18"/>
      <c r="H5" s="55"/>
      <c r="I5" s="51"/>
      <c r="J5" s="57" t="s">
        <v>190</v>
      </c>
      <c r="K5" s="5">
        <v>13</v>
      </c>
      <c r="L5" s="5">
        <v>11</v>
      </c>
      <c r="M5" s="5">
        <v>3</v>
      </c>
      <c r="N5" s="22">
        <v>1</v>
      </c>
      <c r="O5" s="18"/>
      <c r="P5" s="53"/>
      <c r="Q5" s="54"/>
      <c r="R5" s="57" t="s">
        <v>190</v>
      </c>
      <c r="S5" s="5">
        <v>13</v>
      </c>
      <c r="T5" s="5">
        <v>10</v>
      </c>
      <c r="U5" s="5">
        <v>3</v>
      </c>
      <c r="V5" s="22">
        <v>1</v>
      </c>
      <c r="W5" s="18"/>
      <c r="X5" s="53"/>
      <c r="Y5" s="54"/>
      <c r="Z5" s="57" t="s">
        <v>190</v>
      </c>
      <c r="AA5" s="5">
        <v>0</v>
      </c>
      <c r="AB5" s="5">
        <v>29</v>
      </c>
      <c r="AC5" s="5">
        <v>3</v>
      </c>
      <c r="AD5" s="22">
        <v>1</v>
      </c>
      <c r="AE5" s="18"/>
      <c r="AF5" s="15"/>
      <c r="AG5" s="10"/>
      <c r="AH5" s="10"/>
      <c r="AI5" s="10"/>
      <c r="AJ5" s="10"/>
      <c r="AK5" s="10"/>
      <c r="AL5" s="10"/>
      <c r="AM5" s="8"/>
      <c r="AN5" s="15"/>
      <c r="AO5" s="15"/>
      <c r="AP5" s="15"/>
      <c r="AQ5" s="15"/>
    </row>
    <row r="6" spans="2:43" x14ac:dyDescent="0.25">
      <c r="B6" s="57" t="s">
        <v>201</v>
      </c>
      <c r="C6" s="5" t="s">
        <v>381</v>
      </c>
      <c r="D6" s="22" t="s">
        <v>381</v>
      </c>
      <c r="E6" s="5" t="s">
        <v>381</v>
      </c>
      <c r="F6" s="22" t="s">
        <v>381</v>
      </c>
      <c r="G6" s="18"/>
      <c r="H6" s="51"/>
      <c r="I6" s="51"/>
      <c r="J6" s="57" t="s">
        <v>201</v>
      </c>
      <c r="K6" s="5" t="s">
        <v>381</v>
      </c>
      <c r="L6" s="5" t="s">
        <v>381</v>
      </c>
      <c r="M6" s="5" t="s">
        <v>381</v>
      </c>
      <c r="N6" s="22" t="s">
        <v>381</v>
      </c>
      <c r="O6" s="18"/>
      <c r="P6" s="54"/>
      <c r="Q6" s="54"/>
      <c r="R6" s="57" t="s">
        <v>201</v>
      </c>
      <c r="S6" s="5"/>
      <c r="T6" s="5">
        <v>11</v>
      </c>
      <c r="U6" s="5">
        <v>3</v>
      </c>
      <c r="V6" s="22"/>
      <c r="W6" s="18"/>
      <c r="X6" s="53"/>
      <c r="Y6" s="53"/>
      <c r="Z6" s="57" t="s">
        <v>201</v>
      </c>
      <c r="AA6" s="5">
        <v>0</v>
      </c>
      <c r="AB6" s="5">
        <v>11</v>
      </c>
      <c r="AC6" s="5">
        <v>3</v>
      </c>
      <c r="AD6" s="22">
        <v>0</v>
      </c>
      <c r="AE6" s="18"/>
      <c r="AF6" s="15"/>
      <c r="AG6" s="10"/>
      <c r="AH6" s="10"/>
      <c r="AI6" s="10"/>
      <c r="AJ6" s="10"/>
      <c r="AK6" s="10"/>
      <c r="AL6" s="10"/>
      <c r="AM6" s="8"/>
      <c r="AN6" s="15"/>
      <c r="AO6" s="15"/>
      <c r="AP6" s="15"/>
      <c r="AQ6" s="15"/>
    </row>
    <row r="7" spans="2:43" x14ac:dyDescent="0.25">
      <c r="B7" s="58" t="s">
        <v>212</v>
      </c>
      <c r="C7" s="5" t="s">
        <v>381</v>
      </c>
      <c r="D7" s="22" t="s">
        <v>381</v>
      </c>
      <c r="E7" s="5" t="s">
        <v>381</v>
      </c>
      <c r="F7" s="22" t="s">
        <v>381</v>
      </c>
      <c r="G7" s="18"/>
      <c r="H7" s="51"/>
      <c r="I7" s="51"/>
      <c r="J7" s="58" t="s">
        <v>212</v>
      </c>
      <c r="K7" s="5" t="s">
        <v>381</v>
      </c>
      <c r="L7" s="5" t="s">
        <v>381</v>
      </c>
      <c r="M7" s="5" t="s">
        <v>381</v>
      </c>
      <c r="N7" s="22" t="s">
        <v>381</v>
      </c>
      <c r="O7" s="18"/>
      <c r="P7" s="54"/>
      <c r="Q7" s="54"/>
      <c r="R7" s="58" t="s">
        <v>212</v>
      </c>
      <c r="S7" s="5"/>
      <c r="T7" s="5"/>
      <c r="U7" s="5"/>
      <c r="V7" s="22"/>
      <c r="W7" s="18"/>
      <c r="X7" s="53"/>
      <c r="Y7" s="54"/>
      <c r="Z7" s="58" t="s">
        <v>212</v>
      </c>
      <c r="AA7" s="5">
        <v>7</v>
      </c>
      <c r="AB7" s="5">
        <v>3</v>
      </c>
      <c r="AC7" s="5">
        <v>1</v>
      </c>
      <c r="AD7" s="22">
        <v>0</v>
      </c>
      <c r="AE7" s="18"/>
      <c r="AF7" s="15"/>
      <c r="AG7" s="10"/>
      <c r="AH7" s="10"/>
      <c r="AI7" s="10"/>
      <c r="AJ7" s="10"/>
      <c r="AK7" s="10"/>
      <c r="AL7" s="10"/>
      <c r="AM7" s="17"/>
      <c r="AN7" s="15"/>
      <c r="AO7" s="15"/>
      <c r="AP7" s="15"/>
      <c r="AQ7" s="15"/>
    </row>
    <row r="8" spans="2:43" x14ac:dyDescent="0.25">
      <c r="B8" s="58" t="s">
        <v>220</v>
      </c>
      <c r="C8" s="5">
        <v>4</v>
      </c>
      <c r="D8" s="22">
        <v>2</v>
      </c>
      <c r="E8" s="5">
        <v>1</v>
      </c>
      <c r="F8" s="22">
        <v>2</v>
      </c>
      <c r="G8" s="18"/>
      <c r="H8" s="50"/>
      <c r="I8" s="50"/>
      <c r="J8" s="58" t="s">
        <v>220</v>
      </c>
      <c r="K8" s="5">
        <v>4</v>
      </c>
      <c r="L8" s="5">
        <v>3</v>
      </c>
      <c r="M8" s="5">
        <v>2</v>
      </c>
      <c r="N8" s="22">
        <v>3</v>
      </c>
      <c r="O8" s="18"/>
      <c r="P8" s="53"/>
      <c r="Q8" s="53"/>
      <c r="R8" s="58" t="s">
        <v>220</v>
      </c>
      <c r="S8" s="5">
        <v>2</v>
      </c>
      <c r="T8" s="5">
        <v>5</v>
      </c>
      <c r="U8" s="5">
        <v>2</v>
      </c>
      <c r="V8" s="22">
        <v>3</v>
      </c>
      <c r="W8" s="18"/>
      <c r="X8" s="53"/>
      <c r="Y8" s="53"/>
      <c r="Z8" s="58" t="s">
        <v>220</v>
      </c>
      <c r="AA8" s="5">
        <v>4</v>
      </c>
      <c r="AB8" s="5">
        <v>5</v>
      </c>
      <c r="AC8" s="5">
        <v>2</v>
      </c>
      <c r="AD8" s="22">
        <v>1</v>
      </c>
      <c r="AE8" s="18"/>
      <c r="AF8" s="15"/>
      <c r="AG8" s="10"/>
      <c r="AH8" s="10"/>
      <c r="AI8" s="10"/>
      <c r="AJ8" s="10"/>
      <c r="AK8" s="10"/>
      <c r="AL8" s="10"/>
      <c r="AM8" s="17"/>
      <c r="AN8" s="15"/>
      <c r="AO8" s="15"/>
      <c r="AP8" s="15"/>
      <c r="AQ8" s="15"/>
    </row>
    <row r="9" spans="2:43" x14ac:dyDescent="0.25">
      <c r="B9" s="58" t="s">
        <v>233</v>
      </c>
      <c r="C9" s="5">
        <v>1</v>
      </c>
      <c r="D9" s="22">
        <v>4</v>
      </c>
      <c r="E9" s="5">
        <v>1</v>
      </c>
      <c r="F9" s="22">
        <v>0</v>
      </c>
      <c r="G9" s="18"/>
      <c r="H9" s="50"/>
      <c r="I9" s="50"/>
      <c r="J9" s="58" t="s">
        <v>233</v>
      </c>
      <c r="K9" s="5">
        <v>1</v>
      </c>
      <c r="L9" s="5">
        <v>4</v>
      </c>
      <c r="M9" s="5">
        <v>1</v>
      </c>
      <c r="N9" s="22">
        <v>0</v>
      </c>
      <c r="O9" s="18"/>
      <c r="P9" s="53"/>
      <c r="Q9" s="53"/>
      <c r="R9" s="58" t="s">
        <v>233</v>
      </c>
      <c r="S9" s="5">
        <v>1</v>
      </c>
      <c r="T9" s="5">
        <v>5</v>
      </c>
      <c r="U9" s="5">
        <v>1</v>
      </c>
      <c r="V9" s="22">
        <v>0</v>
      </c>
      <c r="W9" s="18"/>
      <c r="X9" s="53"/>
      <c r="Y9" s="53"/>
      <c r="Z9" s="58" t="s">
        <v>233</v>
      </c>
      <c r="AA9" s="5">
        <v>0</v>
      </c>
      <c r="AB9" s="5">
        <v>10</v>
      </c>
      <c r="AC9" s="5">
        <v>1</v>
      </c>
      <c r="AD9" s="22">
        <v>1</v>
      </c>
      <c r="AE9" s="18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</row>
    <row r="10" spans="2:43" x14ac:dyDescent="0.25">
      <c r="B10" s="58" t="s">
        <v>244</v>
      </c>
      <c r="C10" s="5" t="s">
        <v>381</v>
      </c>
      <c r="D10" s="22">
        <v>6</v>
      </c>
      <c r="E10" s="5">
        <v>1</v>
      </c>
      <c r="F10" s="22" t="s">
        <v>381</v>
      </c>
      <c r="G10" s="18"/>
      <c r="H10" s="50"/>
      <c r="I10" s="51"/>
      <c r="J10" s="58" t="s">
        <v>244</v>
      </c>
      <c r="K10" s="5" t="s">
        <v>381</v>
      </c>
      <c r="L10" s="5">
        <v>6</v>
      </c>
      <c r="M10" s="5">
        <v>1</v>
      </c>
      <c r="N10" s="22" t="s">
        <v>381</v>
      </c>
      <c r="O10" s="18"/>
      <c r="P10" s="53"/>
      <c r="Q10" s="54"/>
      <c r="R10" s="58" t="s">
        <v>244</v>
      </c>
      <c r="S10" s="5"/>
      <c r="T10" s="5">
        <v>6</v>
      </c>
      <c r="U10" s="5">
        <v>1</v>
      </c>
      <c r="V10" s="22"/>
      <c r="W10" s="18"/>
      <c r="X10" s="53"/>
      <c r="Y10" s="54"/>
      <c r="Z10" s="58" t="s">
        <v>244</v>
      </c>
      <c r="AA10" s="5">
        <v>0</v>
      </c>
      <c r="AB10" s="5">
        <v>6</v>
      </c>
      <c r="AC10" s="5">
        <v>1</v>
      </c>
      <c r="AD10" s="22">
        <v>0</v>
      </c>
      <c r="AE10" s="18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</row>
    <row r="11" spans="2:43" x14ac:dyDescent="0.25">
      <c r="B11" s="58" t="s">
        <v>257</v>
      </c>
      <c r="C11" s="5">
        <v>7</v>
      </c>
      <c r="D11" s="22">
        <v>2</v>
      </c>
      <c r="E11" s="5">
        <v>0</v>
      </c>
      <c r="F11" s="22">
        <v>0</v>
      </c>
      <c r="G11" s="18"/>
      <c r="H11" s="50"/>
      <c r="I11" s="50"/>
      <c r="J11" s="58" t="s">
        <v>257</v>
      </c>
      <c r="K11" s="5">
        <v>5</v>
      </c>
      <c r="L11" s="5">
        <v>2</v>
      </c>
      <c r="M11" s="5">
        <v>1</v>
      </c>
      <c r="N11" s="22">
        <v>0</v>
      </c>
      <c r="O11" s="18"/>
      <c r="P11" s="53"/>
      <c r="Q11" s="53"/>
      <c r="R11" s="58" t="s">
        <v>257</v>
      </c>
      <c r="S11" s="5">
        <v>3</v>
      </c>
      <c r="T11" s="5">
        <v>5</v>
      </c>
      <c r="U11" s="5">
        <v>1</v>
      </c>
      <c r="V11" s="22">
        <v>0</v>
      </c>
      <c r="W11" s="18"/>
      <c r="X11" s="53"/>
      <c r="Y11" s="53"/>
      <c r="Z11" s="58" t="s">
        <v>257</v>
      </c>
      <c r="AA11" s="5">
        <v>1</v>
      </c>
      <c r="AB11" s="5">
        <v>7</v>
      </c>
      <c r="AC11" s="5">
        <v>1</v>
      </c>
      <c r="AD11" s="22">
        <v>0</v>
      </c>
      <c r="AE11" s="18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</row>
    <row r="12" spans="2:43" x14ac:dyDescent="0.25">
      <c r="B12" s="58" t="s">
        <v>269</v>
      </c>
      <c r="C12" s="5" t="s">
        <v>381</v>
      </c>
      <c r="D12" s="22" t="s">
        <v>381</v>
      </c>
      <c r="E12" s="5" t="s">
        <v>381</v>
      </c>
      <c r="F12" s="22" t="s">
        <v>381</v>
      </c>
      <c r="G12" s="18"/>
      <c r="H12" s="51"/>
      <c r="I12" s="51"/>
      <c r="J12" s="58" t="s">
        <v>269</v>
      </c>
      <c r="K12" s="5" t="s">
        <v>381</v>
      </c>
      <c r="L12" s="5" t="s">
        <v>381</v>
      </c>
      <c r="M12" s="5" t="s">
        <v>381</v>
      </c>
      <c r="N12" s="22" t="s">
        <v>381</v>
      </c>
      <c r="O12" s="18"/>
      <c r="P12" s="54"/>
      <c r="Q12" s="54"/>
      <c r="R12" s="58" t="s">
        <v>269</v>
      </c>
      <c r="S12" s="5"/>
      <c r="T12" s="5"/>
      <c r="U12" s="5"/>
      <c r="V12" s="22"/>
      <c r="W12" s="18"/>
      <c r="X12" s="54"/>
      <c r="Y12" s="54"/>
      <c r="Z12" s="58" t="s">
        <v>269</v>
      </c>
      <c r="AA12" s="5">
        <v>0</v>
      </c>
      <c r="AB12" s="5">
        <v>9</v>
      </c>
      <c r="AC12" s="5">
        <v>0</v>
      </c>
      <c r="AD12" s="22">
        <v>0</v>
      </c>
      <c r="AE12" s="18"/>
    </row>
    <row r="13" spans="2:43" x14ac:dyDescent="0.25">
      <c r="B13" s="58" t="s">
        <v>278</v>
      </c>
      <c r="C13" s="5" t="s">
        <v>381</v>
      </c>
      <c r="D13" s="22">
        <v>8</v>
      </c>
      <c r="E13" s="5">
        <v>1</v>
      </c>
      <c r="F13" s="22" t="s">
        <v>381</v>
      </c>
      <c r="G13" s="18"/>
      <c r="H13" s="50"/>
      <c r="I13" s="51"/>
      <c r="J13" s="58" t="s">
        <v>278</v>
      </c>
      <c r="K13" s="5" t="s">
        <v>381</v>
      </c>
      <c r="L13" s="5">
        <v>8</v>
      </c>
      <c r="M13" s="5">
        <v>1</v>
      </c>
      <c r="N13" s="22" t="s">
        <v>381</v>
      </c>
      <c r="O13" s="18"/>
      <c r="P13" s="53"/>
      <c r="Q13" s="54"/>
      <c r="R13" s="58" t="s">
        <v>278</v>
      </c>
      <c r="S13" s="5"/>
      <c r="T13" s="5">
        <v>7</v>
      </c>
      <c r="U13" s="5">
        <v>1</v>
      </c>
      <c r="V13" s="22"/>
      <c r="W13" s="18"/>
      <c r="X13" s="53"/>
      <c r="Y13" s="54"/>
      <c r="Z13" s="58" t="s">
        <v>278</v>
      </c>
      <c r="AA13" s="5">
        <v>0</v>
      </c>
      <c r="AB13" s="5">
        <v>7</v>
      </c>
      <c r="AC13" s="5">
        <v>1</v>
      </c>
      <c r="AD13" s="22">
        <v>1</v>
      </c>
      <c r="AE13" s="18"/>
    </row>
    <row r="14" spans="2:43" x14ac:dyDescent="0.25">
      <c r="B14" s="58" t="s">
        <v>290</v>
      </c>
      <c r="C14" s="5" t="s">
        <v>381</v>
      </c>
      <c r="D14" s="22" t="s">
        <v>381</v>
      </c>
      <c r="E14" s="5" t="s">
        <v>381</v>
      </c>
      <c r="F14" s="22" t="s">
        <v>381</v>
      </c>
      <c r="G14" s="18"/>
      <c r="H14" s="51"/>
      <c r="I14" s="51"/>
      <c r="J14" s="58" t="s">
        <v>290</v>
      </c>
      <c r="K14" s="5" t="s">
        <v>381</v>
      </c>
      <c r="L14" s="5" t="s">
        <v>381</v>
      </c>
      <c r="M14" s="5" t="s">
        <v>381</v>
      </c>
      <c r="N14" s="22" t="s">
        <v>381</v>
      </c>
      <c r="O14" s="18"/>
      <c r="P14" s="54"/>
      <c r="Q14" s="54"/>
      <c r="R14" s="58" t="s">
        <v>290</v>
      </c>
      <c r="S14" s="5">
        <v>3</v>
      </c>
      <c r="T14" s="5">
        <v>13</v>
      </c>
      <c r="U14" s="5">
        <v>0</v>
      </c>
      <c r="V14" s="22">
        <v>0</v>
      </c>
      <c r="W14" s="18"/>
      <c r="X14" s="53"/>
      <c r="Y14" s="53"/>
      <c r="Z14" s="58" t="s">
        <v>290</v>
      </c>
      <c r="AA14" s="5">
        <v>3</v>
      </c>
      <c r="AB14" s="5">
        <v>14</v>
      </c>
      <c r="AC14" s="5">
        <v>1</v>
      </c>
      <c r="AD14" s="22">
        <v>0</v>
      </c>
      <c r="AE14" s="18"/>
    </row>
    <row r="15" spans="2:43" x14ac:dyDescent="0.25">
      <c r="B15" s="58" t="s">
        <v>302</v>
      </c>
      <c r="C15" s="5" t="s">
        <v>381</v>
      </c>
      <c r="D15" s="22" t="s">
        <v>381</v>
      </c>
      <c r="E15" s="5" t="s">
        <v>381</v>
      </c>
      <c r="F15" s="22" t="s">
        <v>381</v>
      </c>
      <c r="G15" s="18"/>
      <c r="H15" s="51"/>
      <c r="I15" s="51"/>
      <c r="J15" s="58" t="s">
        <v>302</v>
      </c>
      <c r="K15" s="5" t="s">
        <v>381</v>
      </c>
      <c r="L15" s="5" t="s">
        <v>381</v>
      </c>
      <c r="M15" s="5" t="s">
        <v>381</v>
      </c>
      <c r="N15" s="22" t="s">
        <v>381</v>
      </c>
      <c r="O15" s="18"/>
      <c r="P15" s="54"/>
      <c r="Q15" s="54"/>
      <c r="R15" s="58" t="s">
        <v>302</v>
      </c>
      <c r="S15" s="5"/>
      <c r="T15" s="5">
        <v>10</v>
      </c>
      <c r="U15" s="5">
        <v>2</v>
      </c>
      <c r="V15" s="22">
        <v>0</v>
      </c>
      <c r="W15" s="18"/>
      <c r="X15" s="53"/>
      <c r="Y15" s="53"/>
      <c r="Z15" s="58" t="s">
        <v>302</v>
      </c>
      <c r="AA15" s="5">
        <v>0</v>
      </c>
      <c r="AB15" s="5">
        <v>10</v>
      </c>
      <c r="AC15" s="5">
        <v>2</v>
      </c>
      <c r="AD15" s="22">
        <v>1</v>
      </c>
      <c r="AE15" s="18"/>
    </row>
    <row r="16" spans="2:43" x14ac:dyDescent="0.25">
      <c r="B16" s="58" t="s">
        <v>313</v>
      </c>
      <c r="C16" s="5">
        <v>0</v>
      </c>
      <c r="D16" s="22">
        <v>10</v>
      </c>
      <c r="E16" s="5">
        <v>1</v>
      </c>
      <c r="F16" s="22">
        <v>0</v>
      </c>
      <c r="G16" s="18"/>
      <c r="H16" s="50"/>
      <c r="I16" s="50"/>
      <c r="J16" s="58" t="s">
        <v>313</v>
      </c>
      <c r="K16" s="5">
        <v>0</v>
      </c>
      <c r="L16" s="5">
        <v>10</v>
      </c>
      <c r="M16" s="5">
        <v>1</v>
      </c>
      <c r="N16" s="22">
        <v>1</v>
      </c>
      <c r="O16" s="18"/>
      <c r="P16" s="53"/>
      <c r="Q16" s="53"/>
      <c r="R16" s="58" t="s">
        <v>313</v>
      </c>
      <c r="S16" s="5">
        <v>0</v>
      </c>
      <c r="T16" s="5">
        <v>10</v>
      </c>
      <c r="U16" s="5">
        <v>1</v>
      </c>
      <c r="V16" s="22">
        <v>0</v>
      </c>
      <c r="W16" s="18"/>
      <c r="X16" s="53"/>
      <c r="Y16" s="53"/>
      <c r="Z16" s="58" t="s">
        <v>313</v>
      </c>
      <c r="AA16" s="5">
        <v>0</v>
      </c>
      <c r="AB16" s="5">
        <v>7</v>
      </c>
      <c r="AC16" s="5">
        <v>3</v>
      </c>
      <c r="AD16" s="22">
        <v>0</v>
      </c>
      <c r="AE16" s="18"/>
    </row>
    <row r="17" spans="2:31" x14ac:dyDescent="0.25">
      <c r="B17" s="58" t="s">
        <v>324</v>
      </c>
      <c r="C17" s="5" t="s">
        <v>381</v>
      </c>
      <c r="D17" s="22">
        <v>9</v>
      </c>
      <c r="E17" s="5">
        <v>2</v>
      </c>
      <c r="F17" s="22" t="s">
        <v>381</v>
      </c>
      <c r="G17" s="18"/>
      <c r="H17" s="50"/>
      <c r="I17" s="51"/>
      <c r="J17" s="58" t="s">
        <v>324</v>
      </c>
      <c r="K17" s="5" t="s">
        <v>381</v>
      </c>
      <c r="L17" s="5">
        <v>9</v>
      </c>
      <c r="M17" s="5">
        <v>2</v>
      </c>
      <c r="N17" s="22">
        <v>1</v>
      </c>
      <c r="O17" s="18"/>
      <c r="P17" s="53"/>
      <c r="Q17" s="54"/>
      <c r="R17" s="58" t="s">
        <v>324</v>
      </c>
      <c r="S17" s="5"/>
      <c r="T17" s="5">
        <v>11</v>
      </c>
      <c r="U17" s="5">
        <v>2</v>
      </c>
      <c r="V17" s="22"/>
      <c r="W17" s="18"/>
      <c r="X17" s="53"/>
      <c r="Y17" s="54"/>
      <c r="Z17" s="58" t="s">
        <v>324</v>
      </c>
      <c r="AA17" s="5">
        <v>0</v>
      </c>
      <c r="AB17" s="5">
        <v>12</v>
      </c>
      <c r="AC17" s="5">
        <v>2</v>
      </c>
      <c r="AD17" s="22">
        <v>0</v>
      </c>
      <c r="AE17" s="18"/>
    </row>
    <row r="18" spans="2:31" x14ac:dyDescent="0.25">
      <c r="B18" s="58" t="s">
        <v>98</v>
      </c>
      <c r="C18" s="5"/>
      <c r="D18" s="5"/>
      <c r="E18" s="5"/>
      <c r="F18" s="22"/>
      <c r="G18" s="18"/>
      <c r="H18" s="10"/>
      <c r="I18" s="10"/>
      <c r="J18" s="58" t="s">
        <v>98</v>
      </c>
      <c r="K18" s="5"/>
      <c r="L18" s="5"/>
      <c r="M18" s="5"/>
      <c r="N18" s="22"/>
      <c r="O18" s="18"/>
      <c r="P18" s="23"/>
      <c r="Q18" s="23"/>
      <c r="R18" s="58" t="s">
        <v>98</v>
      </c>
      <c r="S18" s="5"/>
      <c r="T18" s="5"/>
      <c r="U18" s="5"/>
      <c r="V18" s="22"/>
      <c r="W18" s="18"/>
      <c r="Z18" s="58" t="s">
        <v>98</v>
      </c>
      <c r="AA18" s="5">
        <v>1</v>
      </c>
      <c r="AB18" s="5">
        <v>13</v>
      </c>
      <c r="AC18" s="5">
        <v>1</v>
      </c>
      <c r="AD18" s="22">
        <v>0</v>
      </c>
      <c r="AE18" s="18"/>
    </row>
    <row r="19" spans="2:31" x14ac:dyDescent="0.25">
      <c r="B19" s="58" t="s">
        <v>92</v>
      </c>
      <c r="C19" s="5"/>
      <c r="D19" s="5"/>
      <c r="E19" s="5"/>
      <c r="F19" s="22"/>
      <c r="G19" s="18"/>
      <c r="H19" s="7"/>
      <c r="J19" s="58" t="s">
        <v>92</v>
      </c>
      <c r="K19" s="5"/>
      <c r="L19" s="5"/>
      <c r="M19" s="5"/>
      <c r="N19" s="22"/>
      <c r="O19" s="18"/>
      <c r="P19" s="23"/>
      <c r="Q19" s="23"/>
      <c r="R19" s="58" t="s">
        <v>92</v>
      </c>
      <c r="S19" s="5"/>
      <c r="T19" s="5"/>
      <c r="U19" s="5"/>
      <c r="V19" s="22"/>
      <c r="W19" s="18"/>
      <c r="Z19" s="58" t="s">
        <v>92</v>
      </c>
      <c r="AA19" s="5">
        <v>0</v>
      </c>
      <c r="AB19" s="5">
        <v>5</v>
      </c>
      <c r="AC19" s="5">
        <v>1</v>
      </c>
      <c r="AD19" s="22">
        <v>0</v>
      </c>
      <c r="AE19" s="18"/>
    </row>
    <row r="20" spans="2:31" x14ac:dyDescent="0.25">
      <c r="B20" s="58" t="s">
        <v>72</v>
      </c>
      <c r="C20" s="5"/>
      <c r="D20" s="5"/>
      <c r="E20" s="5"/>
      <c r="F20" s="22"/>
      <c r="G20" s="18"/>
      <c r="H20" s="7"/>
      <c r="J20" s="58" t="s">
        <v>72</v>
      </c>
      <c r="K20" s="5"/>
      <c r="L20" s="5"/>
      <c r="M20" s="5"/>
      <c r="N20" s="22"/>
      <c r="O20" s="18"/>
      <c r="R20" s="58" t="s">
        <v>72</v>
      </c>
      <c r="S20" s="5"/>
      <c r="T20" s="5"/>
      <c r="U20" s="5"/>
      <c r="V20" s="22"/>
      <c r="W20" s="18"/>
      <c r="Z20" s="58" t="s">
        <v>72</v>
      </c>
      <c r="AA20" s="5">
        <v>14</v>
      </c>
      <c r="AB20" s="5">
        <v>1</v>
      </c>
      <c r="AC20" s="5">
        <v>1</v>
      </c>
      <c r="AD20" s="22">
        <v>0</v>
      </c>
      <c r="AE20" s="18"/>
    </row>
    <row r="21" spans="2:31" x14ac:dyDescent="0.25">
      <c r="B21" s="58" t="s">
        <v>77</v>
      </c>
      <c r="C21" s="5"/>
      <c r="D21" s="5"/>
      <c r="E21" s="5"/>
      <c r="F21" s="22"/>
      <c r="G21" s="18"/>
      <c r="H21" s="7"/>
      <c r="J21" s="58" t="s">
        <v>77</v>
      </c>
      <c r="K21" s="5"/>
      <c r="L21" s="5"/>
      <c r="M21" s="5"/>
      <c r="N21" s="22"/>
      <c r="O21" s="18"/>
      <c r="R21" s="58" t="s">
        <v>77</v>
      </c>
      <c r="S21" s="5"/>
      <c r="T21" s="5"/>
      <c r="U21" s="5"/>
      <c r="V21" s="22"/>
      <c r="W21" s="18"/>
      <c r="Z21" s="58" t="s">
        <v>77</v>
      </c>
      <c r="AA21" s="5">
        <v>1</v>
      </c>
      <c r="AB21" s="5">
        <v>2</v>
      </c>
      <c r="AC21" s="5">
        <v>0</v>
      </c>
      <c r="AD21" s="22">
        <v>0</v>
      </c>
      <c r="AE21" s="18"/>
    </row>
    <row r="22" spans="2:31" x14ac:dyDescent="0.25">
      <c r="B22" s="32" t="s">
        <v>103</v>
      </c>
      <c r="C22" s="5">
        <f>SUM(C4:C21)</f>
        <v>27</v>
      </c>
      <c r="D22" s="5">
        <f t="shared" ref="D22:F22" si="0">SUM(D4:D17)</f>
        <v>77</v>
      </c>
      <c r="E22" s="5">
        <f t="shared" si="0"/>
        <v>15</v>
      </c>
      <c r="F22" s="5">
        <f t="shared" si="0"/>
        <v>4</v>
      </c>
      <c r="G22" s="18"/>
      <c r="H22" s="7"/>
      <c r="J22" s="32" t="s">
        <v>103</v>
      </c>
      <c r="K22" s="5">
        <f>SUM(K4:K17)</f>
        <v>25</v>
      </c>
      <c r="L22" s="5">
        <f t="shared" ref="L22:N22" si="1">SUM(L4:L17)</f>
        <v>81</v>
      </c>
      <c r="M22" s="5">
        <f t="shared" si="1"/>
        <v>17</v>
      </c>
      <c r="N22" s="5">
        <f t="shared" si="1"/>
        <v>7</v>
      </c>
      <c r="O22" s="18"/>
      <c r="R22" s="32" t="s">
        <v>103</v>
      </c>
      <c r="S22" s="5">
        <f>SUM(S4:S17)</f>
        <v>24</v>
      </c>
      <c r="T22" s="5">
        <f t="shared" ref="T22:V22" si="2">SUM(T4:T17)</f>
        <v>121</v>
      </c>
      <c r="U22" s="5">
        <f t="shared" si="2"/>
        <v>22</v>
      </c>
      <c r="V22" s="5">
        <f t="shared" si="2"/>
        <v>5</v>
      </c>
      <c r="W22" s="18"/>
      <c r="Z22" s="32" t="s">
        <v>103</v>
      </c>
      <c r="AA22" s="5">
        <f>SUM(AA4:AA17)</f>
        <v>17</v>
      </c>
      <c r="AB22" s="5">
        <f t="shared" ref="AB22:AD22" si="3">SUM(AB4:AB17)</f>
        <v>158</v>
      </c>
      <c r="AC22" s="5">
        <f t="shared" si="3"/>
        <v>27</v>
      </c>
      <c r="AD22" s="5">
        <f t="shared" si="3"/>
        <v>6</v>
      </c>
      <c r="AE22" s="18"/>
    </row>
    <row r="23" spans="2:31" x14ac:dyDescent="0.25">
      <c r="B23" s="8"/>
      <c r="C23" s="9"/>
      <c r="D23" s="9"/>
      <c r="E23" s="9"/>
      <c r="F23" s="10"/>
      <c r="G23" s="10"/>
      <c r="H23" s="7"/>
    </row>
    <row r="24" spans="2:31" x14ac:dyDescent="0.25">
      <c r="B24" s="10"/>
      <c r="C24" s="10"/>
      <c r="D24" s="10"/>
      <c r="E24" s="10"/>
      <c r="F24" s="10"/>
      <c r="G24" s="10"/>
      <c r="H24" s="7"/>
    </row>
    <row r="25" spans="2:31" ht="24" x14ac:dyDescent="0.25">
      <c r="B25" s="48"/>
      <c r="C25" s="56" t="s">
        <v>119</v>
      </c>
      <c r="D25" s="56" t="s">
        <v>120</v>
      </c>
      <c r="E25" s="56" t="s">
        <v>382</v>
      </c>
      <c r="F25" s="56" t="s">
        <v>383</v>
      </c>
      <c r="G25" s="61"/>
      <c r="H25" s="7"/>
    </row>
    <row r="26" spans="2:31" x14ac:dyDescent="0.25">
      <c r="B26" s="4">
        <v>2008</v>
      </c>
      <c r="C26" s="5">
        <f>C22</f>
        <v>27</v>
      </c>
      <c r="D26" s="5">
        <f t="shared" ref="D26:E26" si="4">D22</f>
        <v>77</v>
      </c>
      <c r="E26" s="5">
        <f t="shared" si="4"/>
        <v>15</v>
      </c>
      <c r="F26" s="5">
        <f t="shared" ref="F26" si="5">F22</f>
        <v>4</v>
      </c>
      <c r="G26" s="18"/>
      <c r="H26" s="7"/>
    </row>
    <row r="27" spans="2:31" x14ac:dyDescent="0.25">
      <c r="B27" s="4">
        <v>2009</v>
      </c>
      <c r="C27" s="5">
        <f>K22</f>
        <v>25</v>
      </c>
      <c r="D27" s="5">
        <f t="shared" ref="D27:E27" si="6">L22</f>
        <v>81</v>
      </c>
      <c r="E27" s="5">
        <f t="shared" si="6"/>
        <v>17</v>
      </c>
      <c r="F27" s="5">
        <f t="shared" ref="F27" si="7">N22</f>
        <v>7</v>
      </c>
      <c r="G27" s="18"/>
      <c r="H27" s="7"/>
    </row>
    <row r="28" spans="2:31" x14ac:dyDescent="0.25">
      <c r="B28" s="4">
        <v>2010</v>
      </c>
      <c r="C28" s="5">
        <f>S22</f>
        <v>24</v>
      </c>
      <c r="D28" s="5">
        <f t="shared" ref="D28:E28" si="8">T22</f>
        <v>121</v>
      </c>
      <c r="E28" s="5">
        <f t="shared" si="8"/>
        <v>22</v>
      </c>
      <c r="F28" s="5">
        <f t="shared" ref="F28" si="9">V22</f>
        <v>5</v>
      </c>
      <c r="G28" s="18"/>
      <c r="H28" s="7"/>
    </row>
    <row r="29" spans="2:31" x14ac:dyDescent="0.25">
      <c r="B29" s="4">
        <v>2011</v>
      </c>
      <c r="C29" s="5">
        <f>AA22</f>
        <v>17</v>
      </c>
      <c r="D29" s="5">
        <f t="shared" ref="D29:E29" si="10">AB22</f>
        <v>158</v>
      </c>
      <c r="E29" s="5">
        <f t="shared" si="10"/>
        <v>27</v>
      </c>
      <c r="F29" s="5">
        <f t="shared" ref="F29" si="11">AD22</f>
        <v>6</v>
      </c>
      <c r="G29" s="18"/>
      <c r="H29" s="7"/>
    </row>
    <row r="30" spans="2:31" x14ac:dyDescent="0.25">
      <c r="B30" s="10"/>
      <c r="C30" s="10"/>
      <c r="D30" s="10"/>
      <c r="E30" s="10"/>
      <c r="F30" s="10"/>
      <c r="G30" s="21"/>
      <c r="H30" s="7"/>
    </row>
    <row r="31" spans="2:31" x14ac:dyDescent="0.25">
      <c r="B31" s="11"/>
      <c r="C31" s="12"/>
      <c r="D31" s="12"/>
      <c r="E31" s="12"/>
      <c r="F31" s="10"/>
      <c r="G31" s="7"/>
      <c r="H31" s="7"/>
    </row>
    <row r="32" spans="2:31" x14ac:dyDescent="0.25">
      <c r="B32" s="8"/>
      <c r="C32" s="13"/>
      <c r="D32" s="13"/>
      <c r="E32" s="13"/>
      <c r="F32" s="10"/>
      <c r="G32" s="7"/>
      <c r="H32" s="7"/>
    </row>
    <row r="33" spans="2:8" x14ac:dyDescent="0.25">
      <c r="B33" s="8"/>
      <c r="C33" s="13"/>
      <c r="D33" s="13"/>
      <c r="E33" s="13"/>
      <c r="F33" s="10"/>
      <c r="G33" s="7"/>
      <c r="H33" s="7"/>
    </row>
    <row r="34" spans="2:8" x14ac:dyDescent="0.25">
      <c r="B34" s="8"/>
      <c r="C34" s="13"/>
      <c r="D34" s="13"/>
      <c r="E34" s="13"/>
      <c r="F34" s="10"/>
      <c r="G34" s="7"/>
      <c r="H34" s="7"/>
    </row>
    <row r="35" spans="2:8" x14ac:dyDescent="0.25">
      <c r="B35" s="10"/>
      <c r="C35" s="10"/>
      <c r="D35" s="10"/>
      <c r="E35" s="10"/>
      <c r="F35" s="10"/>
      <c r="G35" s="7"/>
      <c r="H35" s="7"/>
    </row>
    <row r="36" spans="2:8" x14ac:dyDescent="0.25">
      <c r="B36" s="11"/>
      <c r="C36" s="12"/>
      <c r="D36" s="12"/>
      <c r="E36" s="12"/>
      <c r="F36" s="10"/>
      <c r="G36" s="7"/>
      <c r="H36" s="7"/>
    </row>
    <row r="37" spans="2:8" x14ac:dyDescent="0.25">
      <c r="B37" s="8"/>
      <c r="C37" s="13"/>
      <c r="D37" s="13"/>
      <c r="E37" s="13"/>
      <c r="F37" s="10"/>
      <c r="G37" s="7"/>
      <c r="H37" s="7"/>
    </row>
    <row r="38" spans="2:8" x14ac:dyDescent="0.25">
      <c r="B38" s="8"/>
      <c r="C38" s="13"/>
      <c r="D38" s="13"/>
      <c r="E38" s="13"/>
      <c r="F38" s="10"/>
      <c r="G38" s="7"/>
      <c r="H38" s="7"/>
    </row>
    <row r="39" spans="2:8" x14ac:dyDescent="0.25">
      <c r="B39" s="8"/>
      <c r="C39" s="13"/>
      <c r="D39" s="13"/>
      <c r="E39" s="13"/>
      <c r="F39" s="10"/>
      <c r="G39" s="7"/>
      <c r="H39" s="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28"/>
  <sheetViews>
    <sheetView zoomScaleNormal="100" workbookViewId="0"/>
  </sheetViews>
  <sheetFormatPr defaultRowHeight="15" x14ac:dyDescent="0.25"/>
  <cols>
    <col min="1" max="1" width="9.140625" style="2"/>
    <col min="2" max="2" width="23.7109375" style="2" bestFit="1" customWidth="1"/>
    <col min="3" max="5" width="9.7109375" style="2" customWidth="1"/>
    <col min="6" max="6" width="12.7109375" style="2" customWidth="1"/>
    <col min="7" max="8" width="9.140625" style="2"/>
    <col min="9" max="9" width="23.7109375" style="2" bestFit="1" customWidth="1"/>
    <col min="10" max="12" width="9.7109375" style="2" customWidth="1"/>
    <col min="13" max="13" width="12.7109375" style="2" customWidth="1"/>
    <col min="14" max="15" width="9.140625" style="2"/>
    <col min="16" max="16" width="23.7109375" style="2" bestFit="1" customWidth="1"/>
    <col min="17" max="19" width="9.7109375" style="2" customWidth="1"/>
    <col min="20" max="20" width="12.7109375" style="2" customWidth="1"/>
    <col min="21" max="22" width="9.140625" style="2"/>
    <col min="23" max="23" width="23.7109375" style="2" bestFit="1" customWidth="1"/>
    <col min="24" max="26" width="9.7109375" style="2" customWidth="1"/>
    <col min="27" max="27" width="12.7109375" style="2" customWidth="1"/>
    <col min="28" max="28" width="9.140625" style="2" customWidth="1"/>
    <col min="29" max="34" width="9.140625" style="2"/>
    <col min="35" max="39" width="9.140625" style="2" customWidth="1"/>
    <col min="40" max="16384" width="9.140625" style="2"/>
  </cols>
  <sheetData>
    <row r="1" spans="2:39" x14ac:dyDescent="0.25">
      <c r="B1" s="1" t="s">
        <v>121</v>
      </c>
    </row>
    <row r="3" spans="2:39" ht="48" x14ac:dyDescent="0.25">
      <c r="B3" s="3">
        <v>2008</v>
      </c>
      <c r="C3" s="20" t="s">
        <v>122</v>
      </c>
      <c r="D3" s="20" t="s">
        <v>123</v>
      </c>
      <c r="E3" s="20" t="s">
        <v>124</v>
      </c>
      <c r="F3" s="20" t="s">
        <v>125</v>
      </c>
      <c r="G3" s="8"/>
      <c r="I3" s="3">
        <v>2009</v>
      </c>
      <c r="J3" s="20" t="s">
        <v>122</v>
      </c>
      <c r="K3" s="20" t="s">
        <v>123</v>
      </c>
      <c r="L3" s="62" t="s">
        <v>124</v>
      </c>
      <c r="M3" s="20" t="s">
        <v>125</v>
      </c>
      <c r="N3" s="10"/>
      <c r="O3" s="10"/>
      <c r="P3" s="3">
        <v>2010</v>
      </c>
      <c r="Q3" s="20" t="s">
        <v>122</v>
      </c>
      <c r="R3" s="20" t="s">
        <v>123</v>
      </c>
      <c r="S3" s="20" t="s">
        <v>124</v>
      </c>
      <c r="T3" s="20" t="s">
        <v>125</v>
      </c>
      <c r="U3" s="10"/>
      <c r="V3" s="10"/>
      <c r="W3" s="3">
        <v>2011</v>
      </c>
      <c r="X3" s="20" t="s">
        <v>122</v>
      </c>
      <c r="Y3" s="20" t="s">
        <v>123</v>
      </c>
      <c r="Z3" s="20" t="s">
        <v>124</v>
      </c>
      <c r="AA3" s="20" t="s">
        <v>125</v>
      </c>
      <c r="AB3" s="16"/>
      <c r="AC3" s="10"/>
      <c r="AD3" s="10"/>
      <c r="AE3" s="10"/>
      <c r="AF3" s="10"/>
      <c r="AG3" s="10"/>
      <c r="AH3" s="10"/>
      <c r="AI3" s="11"/>
      <c r="AJ3" s="12"/>
      <c r="AK3" s="12"/>
      <c r="AL3" s="12"/>
      <c r="AM3" s="16"/>
    </row>
    <row r="4" spans="2:39" x14ac:dyDescent="0.25">
      <c r="B4" s="57" t="s">
        <v>90</v>
      </c>
      <c r="C4" s="5">
        <v>0</v>
      </c>
      <c r="D4" s="5">
        <v>1</v>
      </c>
      <c r="E4" s="5"/>
      <c r="F4" s="5">
        <v>1</v>
      </c>
      <c r="G4" s="55"/>
      <c r="H4" s="49"/>
      <c r="I4" s="57" t="s">
        <v>90</v>
      </c>
      <c r="J4" s="5">
        <v>0</v>
      </c>
      <c r="K4" s="59">
        <v>1</v>
      </c>
      <c r="L4" s="5">
        <v>1</v>
      </c>
      <c r="M4" s="19">
        <v>1</v>
      </c>
      <c r="N4" s="52"/>
      <c r="O4" s="52"/>
      <c r="P4" s="57" t="s">
        <v>90</v>
      </c>
      <c r="Q4" s="5">
        <v>0</v>
      </c>
      <c r="R4" s="5">
        <v>1</v>
      </c>
      <c r="S4" s="5">
        <v>1</v>
      </c>
      <c r="T4" s="5">
        <v>1</v>
      </c>
      <c r="U4" s="52"/>
      <c r="V4" s="52"/>
      <c r="W4" s="57" t="s">
        <v>90</v>
      </c>
      <c r="X4" s="35">
        <v>0</v>
      </c>
      <c r="Y4" s="35">
        <v>1</v>
      </c>
      <c r="Z4" s="35">
        <v>1</v>
      </c>
      <c r="AA4" s="35">
        <v>1</v>
      </c>
      <c r="AB4" s="15"/>
      <c r="AC4" s="10"/>
      <c r="AD4" s="10"/>
      <c r="AE4" s="10"/>
      <c r="AF4" s="10"/>
      <c r="AG4" s="10"/>
      <c r="AH4" s="10"/>
      <c r="AI4" s="8"/>
      <c r="AJ4" s="15"/>
      <c r="AK4" s="15"/>
      <c r="AL4" s="15"/>
      <c r="AM4" s="15"/>
    </row>
    <row r="5" spans="2:39" x14ac:dyDescent="0.25">
      <c r="B5" s="57" t="s">
        <v>190</v>
      </c>
      <c r="C5" s="5">
        <v>1</v>
      </c>
      <c r="D5" s="5">
        <v>1</v>
      </c>
      <c r="E5" s="5"/>
      <c r="F5" s="5"/>
      <c r="G5" s="55"/>
      <c r="H5" s="51"/>
      <c r="I5" s="57" t="s">
        <v>190</v>
      </c>
      <c r="J5" s="5">
        <v>1</v>
      </c>
      <c r="K5" s="59">
        <v>1</v>
      </c>
      <c r="L5" s="5"/>
      <c r="M5" s="19">
        <v>1</v>
      </c>
      <c r="N5" s="53"/>
      <c r="O5" s="54"/>
      <c r="P5" s="57" t="s">
        <v>190</v>
      </c>
      <c r="Q5" s="5">
        <v>1</v>
      </c>
      <c r="R5" s="5">
        <v>1</v>
      </c>
      <c r="S5" s="5"/>
      <c r="T5" s="5">
        <v>1</v>
      </c>
      <c r="U5" s="53"/>
      <c r="V5" s="54"/>
      <c r="W5" s="57" t="s">
        <v>190</v>
      </c>
      <c r="X5" s="35">
        <v>1</v>
      </c>
      <c r="Y5" s="35">
        <v>1</v>
      </c>
      <c r="Z5" s="35">
        <v>0</v>
      </c>
      <c r="AA5" s="35">
        <v>1</v>
      </c>
      <c r="AB5" s="15"/>
      <c r="AC5" s="10"/>
      <c r="AD5" s="10"/>
      <c r="AE5" s="10"/>
      <c r="AF5" s="10"/>
      <c r="AG5" s="10"/>
      <c r="AH5" s="10"/>
      <c r="AI5" s="8"/>
      <c r="AJ5" s="15"/>
      <c r="AK5" s="15"/>
      <c r="AL5" s="15"/>
      <c r="AM5" s="15"/>
    </row>
    <row r="6" spans="2:39" x14ac:dyDescent="0.25">
      <c r="B6" s="57" t="s">
        <v>201</v>
      </c>
      <c r="C6" s="5">
        <v>0</v>
      </c>
      <c r="D6" s="5">
        <v>1</v>
      </c>
      <c r="E6" s="5"/>
      <c r="F6" s="5">
        <v>1</v>
      </c>
      <c r="G6" s="51"/>
      <c r="H6" s="51"/>
      <c r="I6" s="57" t="s">
        <v>201</v>
      </c>
      <c r="J6" s="5">
        <v>0</v>
      </c>
      <c r="K6" s="59">
        <v>1</v>
      </c>
      <c r="L6" s="5"/>
      <c r="M6" s="19">
        <v>1</v>
      </c>
      <c r="N6" s="54"/>
      <c r="O6" s="54"/>
      <c r="P6" s="57" t="s">
        <v>201</v>
      </c>
      <c r="Q6" s="5">
        <v>1</v>
      </c>
      <c r="R6" s="5">
        <v>1</v>
      </c>
      <c r="S6" s="5">
        <v>1</v>
      </c>
      <c r="T6" s="5">
        <v>1</v>
      </c>
      <c r="U6" s="53"/>
      <c r="V6" s="53"/>
      <c r="W6" s="57" t="s">
        <v>201</v>
      </c>
      <c r="X6" s="35">
        <v>1</v>
      </c>
      <c r="Y6" s="35">
        <v>1</v>
      </c>
      <c r="Z6" s="35">
        <v>1</v>
      </c>
      <c r="AA6" s="35">
        <v>1</v>
      </c>
      <c r="AB6" s="15"/>
      <c r="AC6" s="10"/>
      <c r="AD6" s="10"/>
      <c r="AE6" s="10"/>
      <c r="AF6" s="10"/>
      <c r="AG6" s="10"/>
      <c r="AH6" s="10"/>
      <c r="AI6" s="8"/>
      <c r="AJ6" s="15"/>
      <c r="AK6" s="15"/>
      <c r="AL6" s="15"/>
      <c r="AM6" s="15"/>
    </row>
    <row r="7" spans="2:39" x14ac:dyDescent="0.25">
      <c r="B7" s="57" t="s">
        <v>212</v>
      </c>
      <c r="C7" s="5"/>
      <c r="D7" s="5"/>
      <c r="E7" s="5"/>
      <c r="F7" s="5"/>
      <c r="G7" s="51"/>
      <c r="H7" s="51"/>
      <c r="I7" s="57" t="s">
        <v>212</v>
      </c>
      <c r="J7" s="5"/>
      <c r="K7" s="59"/>
      <c r="L7" s="5"/>
      <c r="M7" s="19"/>
      <c r="N7" s="54"/>
      <c r="O7" s="54"/>
      <c r="P7" s="57" t="s">
        <v>212</v>
      </c>
      <c r="Q7" s="5">
        <v>0</v>
      </c>
      <c r="R7" s="5">
        <v>1</v>
      </c>
      <c r="S7" s="5">
        <v>1</v>
      </c>
      <c r="T7" s="5">
        <v>1</v>
      </c>
      <c r="U7" s="53"/>
      <c r="V7" s="54"/>
      <c r="W7" s="58" t="s">
        <v>212</v>
      </c>
      <c r="X7" s="35">
        <v>0</v>
      </c>
      <c r="Y7" s="35">
        <v>1</v>
      </c>
      <c r="Z7" s="35">
        <v>1</v>
      </c>
      <c r="AA7" s="35">
        <v>1</v>
      </c>
      <c r="AB7" s="15"/>
      <c r="AC7" s="10"/>
      <c r="AD7" s="10"/>
      <c r="AE7" s="10"/>
      <c r="AF7" s="10"/>
      <c r="AG7" s="10"/>
      <c r="AH7" s="10"/>
      <c r="AI7" s="17"/>
      <c r="AJ7" s="15"/>
      <c r="AK7" s="15"/>
      <c r="AL7" s="15"/>
      <c r="AM7" s="15"/>
    </row>
    <row r="8" spans="2:39" x14ac:dyDescent="0.25">
      <c r="B8" s="57" t="s">
        <v>220</v>
      </c>
      <c r="C8" s="5">
        <v>1</v>
      </c>
      <c r="D8" s="5">
        <v>1</v>
      </c>
      <c r="E8" s="5"/>
      <c r="F8" s="5">
        <v>1</v>
      </c>
      <c r="G8" s="50"/>
      <c r="H8" s="50"/>
      <c r="I8" s="57" t="s">
        <v>220</v>
      </c>
      <c r="J8" s="5">
        <v>1</v>
      </c>
      <c r="K8" s="59">
        <v>1</v>
      </c>
      <c r="L8" s="5"/>
      <c r="M8" s="19">
        <v>1</v>
      </c>
      <c r="N8" s="53"/>
      <c r="O8" s="53"/>
      <c r="P8" s="57" t="s">
        <v>220</v>
      </c>
      <c r="Q8" s="5">
        <v>1</v>
      </c>
      <c r="R8" s="5">
        <v>1</v>
      </c>
      <c r="S8" s="5"/>
      <c r="T8" s="5">
        <v>1</v>
      </c>
      <c r="U8" s="53"/>
      <c r="V8" s="53"/>
      <c r="W8" s="58" t="s">
        <v>220</v>
      </c>
      <c r="X8" s="35">
        <v>1</v>
      </c>
      <c r="Y8" s="35">
        <v>1</v>
      </c>
      <c r="Z8" s="35">
        <v>0</v>
      </c>
      <c r="AA8" s="35">
        <v>1</v>
      </c>
      <c r="AB8" s="15"/>
      <c r="AC8" s="10"/>
      <c r="AD8" s="10"/>
      <c r="AE8" s="10"/>
      <c r="AF8" s="10"/>
      <c r="AG8" s="10"/>
      <c r="AH8" s="10"/>
      <c r="AI8" s="17"/>
      <c r="AJ8" s="15"/>
      <c r="AK8" s="15"/>
      <c r="AL8" s="15"/>
      <c r="AM8" s="15"/>
    </row>
    <row r="9" spans="2:39" x14ac:dyDescent="0.25">
      <c r="B9" s="57" t="s">
        <v>233</v>
      </c>
      <c r="C9" s="5">
        <v>0</v>
      </c>
      <c r="D9" s="5">
        <v>1</v>
      </c>
      <c r="E9" s="5"/>
      <c r="F9" s="5">
        <v>1</v>
      </c>
      <c r="G9" s="50"/>
      <c r="H9" s="50"/>
      <c r="I9" s="57" t="s">
        <v>233</v>
      </c>
      <c r="J9" s="5">
        <v>0</v>
      </c>
      <c r="K9" s="59">
        <v>1</v>
      </c>
      <c r="L9" s="5"/>
      <c r="M9" s="19">
        <v>1</v>
      </c>
      <c r="N9" s="53"/>
      <c r="O9" s="53"/>
      <c r="P9" s="57" t="s">
        <v>233</v>
      </c>
      <c r="Q9" s="5">
        <v>0</v>
      </c>
      <c r="R9" s="5">
        <v>1</v>
      </c>
      <c r="S9" s="5"/>
      <c r="T9" s="5">
        <v>1</v>
      </c>
      <c r="U9" s="53"/>
      <c r="V9" s="53"/>
      <c r="W9" s="58" t="s">
        <v>233</v>
      </c>
      <c r="X9" s="35">
        <v>0</v>
      </c>
      <c r="Y9" s="35">
        <v>1</v>
      </c>
      <c r="Z9" s="35">
        <v>0</v>
      </c>
      <c r="AA9" s="35">
        <v>1</v>
      </c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2:39" x14ac:dyDescent="0.25">
      <c r="B10" s="57" t="s">
        <v>244</v>
      </c>
      <c r="C10" s="5">
        <v>0</v>
      </c>
      <c r="D10" s="5">
        <v>1</v>
      </c>
      <c r="E10" s="5"/>
      <c r="F10" s="5">
        <v>1</v>
      </c>
      <c r="G10" s="50"/>
      <c r="H10" s="51"/>
      <c r="I10" s="57" t="s">
        <v>244</v>
      </c>
      <c r="J10" s="5">
        <v>0</v>
      </c>
      <c r="K10" s="59">
        <v>1</v>
      </c>
      <c r="L10" s="5"/>
      <c r="M10" s="19">
        <v>1</v>
      </c>
      <c r="N10" s="53"/>
      <c r="O10" s="54"/>
      <c r="P10" s="57" t="s">
        <v>244</v>
      </c>
      <c r="Q10" s="5">
        <v>0</v>
      </c>
      <c r="R10" s="5">
        <v>1</v>
      </c>
      <c r="S10" s="5"/>
      <c r="T10" s="5">
        <v>1</v>
      </c>
      <c r="U10" s="53"/>
      <c r="V10" s="54"/>
      <c r="W10" s="58" t="s">
        <v>244</v>
      </c>
      <c r="X10" s="35">
        <v>0</v>
      </c>
      <c r="Y10" s="35">
        <v>1</v>
      </c>
      <c r="Z10" s="35">
        <v>1</v>
      </c>
      <c r="AA10" s="35">
        <v>0</v>
      </c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2:39" x14ac:dyDescent="0.25">
      <c r="B11" s="57" t="s">
        <v>257</v>
      </c>
      <c r="C11" s="5">
        <v>0</v>
      </c>
      <c r="D11" s="5">
        <v>1</v>
      </c>
      <c r="E11" s="5">
        <v>1</v>
      </c>
      <c r="F11" s="5">
        <v>1</v>
      </c>
      <c r="G11" s="50"/>
      <c r="H11" s="50"/>
      <c r="I11" s="57" t="s">
        <v>257</v>
      </c>
      <c r="J11" s="5">
        <v>0</v>
      </c>
      <c r="K11" s="59">
        <v>1</v>
      </c>
      <c r="L11" s="5">
        <v>1</v>
      </c>
      <c r="M11" s="19">
        <v>1</v>
      </c>
      <c r="N11" s="53"/>
      <c r="O11" s="53"/>
      <c r="P11" s="57" t="s">
        <v>257</v>
      </c>
      <c r="Q11" s="5">
        <v>0</v>
      </c>
      <c r="R11" s="5">
        <v>1</v>
      </c>
      <c r="S11" s="5">
        <v>1</v>
      </c>
      <c r="T11" s="5">
        <v>1</v>
      </c>
      <c r="U11" s="53"/>
      <c r="V11" s="53"/>
      <c r="W11" s="58" t="s">
        <v>257</v>
      </c>
      <c r="X11" s="35">
        <v>0</v>
      </c>
      <c r="Y11" s="35">
        <v>1</v>
      </c>
      <c r="Z11" s="35">
        <v>1</v>
      </c>
      <c r="AA11" s="35">
        <v>1</v>
      </c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2:39" x14ac:dyDescent="0.25">
      <c r="B12" s="57" t="s">
        <v>269</v>
      </c>
      <c r="C12" s="5"/>
      <c r="D12" s="5"/>
      <c r="E12" s="5"/>
      <c r="F12" s="5"/>
      <c r="G12" s="51"/>
      <c r="H12" s="51"/>
      <c r="I12" s="57" t="s">
        <v>269</v>
      </c>
      <c r="J12" s="5"/>
      <c r="K12" s="59"/>
      <c r="L12" s="5"/>
      <c r="M12" s="19"/>
      <c r="N12" s="54"/>
      <c r="O12" s="54"/>
      <c r="P12" s="57" t="s">
        <v>269</v>
      </c>
      <c r="Q12" s="5"/>
      <c r="R12" s="5"/>
      <c r="S12" s="5"/>
      <c r="T12" s="5"/>
      <c r="U12" s="54"/>
      <c r="V12" s="54"/>
      <c r="W12" s="58" t="s">
        <v>269</v>
      </c>
      <c r="X12" s="35">
        <v>0</v>
      </c>
      <c r="Y12" s="35">
        <v>1</v>
      </c>
      <c r="Z12" s="35">
        <v>0</v>
      </c>
      <c r="AA12" s="35">
        <v>1</v>
      </c>
    </row>
    <row r="13" spans="2:39" x14ac:dyDescent="0.25">
      <c r="B13" s="57" t="s">
        <v>278</v>
      </c>
      <c r="C13" s="5">
        <v>0</v>
      </c>
      <c r="D13" s="5">
        <v>1</v>
      </c>
      <c r="E13" s="5">
        <v>1</v>
      </c>
      <c r="F13" s="5">
        <v>1</v>
      </c>
      <c r="G13" s="50"/>
      <c r="H13" s="51"/>
      <c r="I13" s="57" t="s">
        <v>278</v>
      </c>
      <c r="J13" s="5">
        <v>0</v>
      </c>
      <c r="K13" s="59">
        <v>1</v>
      </c>
      <c r="L13" s="5">
        <v>1</v>
      </c>
      <c r="M13" s="19">
        <v>1</v>
      </c>
      <c r="N13" s="53"/>
      <c r="O13" s="54"/>
      <c r="P13" s="57" t="s">
        <v>278</v>
      </c>
      <c r="Q13" s="5">
        <v>0</v>
      </c>
      <c r="R13" s="5">
        <v>1</v>
      </c>
      <c r="S13" s="5">
        <v>1</v>
      </c>
      <c r="T13" s="5">
        <v>1</v>
      </c>
      <c r="U13" s="53"/>
      <c r="V13" s="54"/>
      <c r="W13" s="58" t="s">
        <v>278</v>
      </c>
      <c r="X13" s="35">
        <v>0</v>
      </c>
      <c r="Y13" s="35">
        <v>1</v>
      </c>
      <c r="Z13" s="35">
        <v>1</v>
      </c>
      <c r="AA13" s="35">
        <v>1</v>
      </c>
    </row>
    <row r="14" spans="2:39" x14ac:dyDescent="0.25">
      <c r="B14" s="57" t="s">
        <v>290</v>
      </c>
      <c r="C14" s="5">
        <v>0</v>
      </c>
      <c r="D14" s="5">
        <v>1</v>
      </c>
      <c r="E14" s="5">
        <v>1</v>
      </c>
      <c r="F14" s="5">
        <v>1</v>
      </c>
      <c r="G14" s="51"/>
      <c r="H14" s="51"/>
      <c r="I14" s="57" t="s">
        <v>290</v>
      </c>
      <c r="J14" s="5">
        <v>0</v>
      </c>
      <c r="K14" s="59">
        <v>1</v>
      </c>
      <c r="L14" s="5">
        <v>1</v>
      </c>
      <c r="M14" s="19">
        <v>1</v>
      </c>
      <c r="N14" s="54"/>
      <c r="O14" s="54"/>
      <c r="P14" s="57" t="s">
        <v>290</v>
      </c>
      <c r="Q14" s="5">
        <v>0</v>
      </c>
      <c r="R14" s="5">
        <v>1</v>
      </c>
      <c r="S14" s="5">
        <v>1</v>
      </c>
      <c r="T14" s="5">
        <v>1</v>
      </c>
      <c r="U14" s="53"/>
      <c r="V14" s="53"/>
      <c r="W14" s="58" t="s">
        <v>290</v>
      </c>
      <c r="X14" s="35">
        <v>0</v>
      </c>
      <c r="Y14" s="35">
        <v>1</v>
      </c>
      <c r="Z14" s="35">
        <v>1</v>
      </c>
      <c r="AA14" s="35">
        <v>1</v>
      </c>
    </row>
    <row r="15" spans="2:39" x14ac:dyDescent="0.25">
      <c r="B15" s="57" t="s">
        <v>302</v>
      </c>
      <c r="C15" s="5"/>
      <c r="D15" s="5"/>
      <c r="E15" s="5"/>
      <c r="F15" s="5"/>
      <c r="G15" s="51"/>
      <c r="H15" s="51"/>
      <c r="I15" s="57" t="s">
        <v>302</v>
      </c>
      <c r="J15" s="5"/>
      <c r="K15" s="59"/>
      <c r="L15" s="5"/>
      <c r="M15" s="19"/>
      <c r="N15" s="54"/>
      <c r="O15" s="54"/>
      <c r="P15" s="57" t="s">
        <v>302</v>
      </c>
      <c r="Q15" s="5">
        <v>0</v>
      </c>
      <c r="R15" s="5">
        <v>1</v>
      </c>
      <c r="S15" s="5">
        <v>1</v>
      </c>
      <c r="T15" s="5">
        <v>1</v>
      </c>
      <c r="U15" s="53"/>
      <c r="V15" s="53"/>
      <c r="W15" s="58" t="s">
        <v>302</v>
      </c>
      <c r="X15" s="35">
        <v>0</v>
      </c>
      <c r="Y15" s="35">
        <v>1</v>
      </c>
      <c r="Z15" s="35">
        <v>1</v>
      </c>
      <c r="AA15" s="35">
        <v>1</v>
      </c>
    </row>
    <row r="16" spans="2:39" x14ac:dyDescent="0.25">
      <c r="B16" s="57" t="s">
        <v>313</v>
      </c>
      <c r="C16" s="5">
        <v>1</v>
      </c>
      <c r="D16" s="5">
        <v>1</v>
      </c>
      <c r="E16" s="5">
        <v>1</v>
      </c>
      <c r="F16" s="5">
        <v>1</v>
      </c>
      <c r="G16" s="50"/>
      <c r="H16" s="50"/>
      <c r="I16" s="57" t="s">
        <v>313</v>
      </c>
      <c r="J16" s="5">
        <v>1</v>
      </c>
      <c r="K16" s="59">
        <v>1</v>
      </c>
      <c r="L16" s="5">
        <v>1</v>
      </c>
      <c r="M16" s="19">
        <v>1</v>
      </c>
      <c r="N16" s="53"/>
      <c r="O16" s="53"/>
      <c r="P16" s="57" t="s">
        <v>313</v>
      </c>
      <c r="Q16" s="5">
        <v>1</v>
      </c>
      <c r="R16" s="5">
        <v>1</v>
      </c>
      <c r="S16" s="5">
        <v>1</v>
      </c>
      <c r="T16" s="5">
        <v>1</v>
      </c>
      <c r="U16" s="53"/>
      <c r="V16" s="53"/>
      <c r="W16" s="58" t="s">
        <v>313</v>
      </c>
      <c r="X16" s="35">
        <v>1</v>
      </c>
      <c r="Y16" s="35">
        <v>1</v>
      </c>
      <c r="Z16" s="35">
        <v>1</v>
      </c>
      <c r="AA16" s="35">
        <v>1</v>
      </c>
    </row>
    <row r="17" spans="2:27" x14ac:dyDescent="0.25">
      <c r="B17" s="57" t="s">
        <v>324</v>
      </c>
      <c r="C17" s="5">
        <v>1</v>
      </c>
      <c r="D17" s="5">
        <v>1</v>
      </c>
      <c r="E17" s="5"/>
      <c r="F17" s="5"/>
      <c r="G17" s="50"/>
      <c r="H17" s="51"/>
      <c r="I17" s="57" t="s">
        <v>324</v>
      </c>
      <c r="J17" s="5">
        <v>1</v>
      </c>
      <c r="K17" s="59">
        <v>1</v>
      </c>
      <c r="L17" s="5"/>
      <c r="M17" s="19"/>
      <c r="N17" s="53"/>
      <c r="O17" s="54"/>
      <c r="P17" s="57" t="s">
        <v>324</v>
      </c>
      <c r="Q17" s="5">
        <v>0</v>
      </c>
      <c r="R17" s="5">
        <v>1</v>
      </c>
      <c r="S17" s="5"/>
      <c r="T17" s="5"/>
      <c r="U17" s="53"/>
      <c r="V17" s="54"/>
      <c r="W17" s="58" t="s">
        <v>324</v>
      </c>
      <c r="X17" s="35">
        <v>0</v>
      </c>
      <c r="Y17" s="35">
        <v>1</v>
      </c>
      <c r="Z17" s="35">
        <v>0</v>
      </c>
      <c r="AA17" s="35">
        <v>1</v>
      </c>
    </row>
    <row r="18" spans="2:27" x14ac:dyDescent="0.25">
      <c r="B18" s="57" t="s">
        <v>98</v>
      </c>
      <c r="C18" s="5"/>
      <c r="D18" s="5"/>
      <c r="E18" s="5"/>
      <c r="F18" s="63"/>
      <c r="G18" s="10"/>
      <c r="H18" s="10"/>
      <c r="I18" s="57" t="s">
        <v>98</v>
      </c>
      <c r="J18" s="5"/>
      <c r="K18" s="5"/>
      <c r="L18" s="5"/>
      <c r="M18" s="5"/>
      <c r="N18" s="23"/>
      <c r="O18" s="23"/>
      <c r="P18" s="57" t="s">
        <v>98</v>
      </c>
      <c r="Q18" s="5"/>
      <c r="R18" s="5"/>
      <c r="S18" s="5"/>
      <c r="T18" s="22"/>
      <c r="W18" s="58" t="s">
        <v>98</v>
      </c>
      <c r="X18" s="35">
        <v>1</v>
      </c>
      <c r="Y18" s="35">
        <v>1</v>
      </c>
      <c r="Z18" s="35">
        <v>1</v>
      </c>
      <c r="AA18" s="35">
        <v>1</v>
      </c>
    </row>
    <row r="19" spans="2:27" x14ac:dyDescent="0.25">
      <c r="B19" s="57" t="s">
        <v>92</v>
      </c>
      <c r="C19" s="5"/>
      <c r="D19" s="5"/>
      <c r="E19" s="5"/>
      <c r="F19" s="63"/>
      <c r="G19" s="7"/>
      <c r="I19" s="57" t="s">
        <v>92</v>
      </c>
      <c r="J19" s="5"/>
      <c r="K19" s="5"/>
      <c r="L19" s="5"/>
      <c r="M19" s="22"/>
      <c r="N19" s="23"/>
      <c r="O19" s="23"/>
      <c r="P19" s="57" t="s">
        <v>92</v>
      </c>
      <c r="Q19" s="5"/>
      <c r="R19" s="5"/>
      <c r="S19" s="5"/>
      <c r="T19" s="22"/>
      <c r="W19" s="58" t="s">
        <v>92</v>
      </c>
      <c r="X19" s="35">
        <v>1</v>
      </c>
      <c r="Y19" s="35">
        <v>1</v>
      </c>
      <c r="Z19" s="35">
        <v>0</v>
      </c>
      <c r="AA19" s="35">
        <v>0</v>
      </c>
    </row>
    <row r="20" spans="2:27" x14ac:dyDescent="0.25">
      <c r="B20" s="57" t="s">
        <v>72</v>
      </c>
      <c r="C20" s="5"/>
      <c r="D20" s="5"/>
      <c r="E20" s="5"/>
      <c r="F20" s="63"/>
      <c r="G20" s="7"/>
      <c r="I20" s="57" t="s">
        <v>72</v>
      </c>
      <c r="J20" s="5"/>
      <c r="K20" s="5"/>
      <c r="L20" s="5"/>
      <c r="M20" s="22"/>
      <c r="P20" s="57" t="s">
        <v>72</v>
      </c>
      <c r="Q20" s="5"/>
      <c r="R20" s="5"/>
      <c r="S20" s="5"/>
      <c r="T20" s="22"/>
      <c r="W20" s="58" t="s">
        <v>72</v>
      </c>
      <c r="X20" s="35">
        <v>1</v>
      </c>
      <c r="Y20" s="35">
        <v>1</v>
      </c>
      <c r="Z20" s="35">
        <v>1</v>
      </c>
      <c r="AA20" s="35">
        <v>1</v>
      </c>
    </row>
    <row r="21" spans="2:27" x14ac:dyDescent="0.25">
      <c r="B21" s="57" t="s">
        <v>77</v>
      </c>
      <c r="C21" s="5"/>
      <c r="D21" s="5"/>
      <c r="E21" s="5"/>
      <c r="F21" s="22"/>
      <c r="G21" s="7"/>
      <c r="I21" s="57" t="s">
        <v>77</v>
      </c>
      <c r="J21" s="5"/>
      <c r="K21" s="5"/>
      <c r="L21" s="5"/>
      <c r="M21" s="22"/>
      <c r="P21" s="57" t="s">
        <v>77</v>
      </c>
      <c r="Q21" s="5"/>
      <c r="R21" s="5"/>
      <c r="S21" s="5"/>
      <c r="T21" s="22"/>
      <c r="W21" s="58" t="s">
        <v>77</v>
      </c>
      <c r="X21" s="35">
        <v>1</v>
      </c>
      <c r="Y21" s="35">
        <v>1</v>
      </c>
      <c r="Z21" s="35">
        <v>0</v>
      </c>
      <c r="AA21" s="35">
        <v>1</v>
      </c>
    </row>
    <row r="22" spans="2:27" x14ac:dyDescent="0.25">
      <c r="B22" s="48" t="s">
        <v>126</v>
      </c>
      <c r="C22" s="5">
        <f>SUM(C4:C21)</f>
        <v>4</v>
      </c>
      <c r="D22" s="5">
        <f t="shared" ref="D22:F22" si="0">SUM(D4:D17)</f>
        <v>11</v>
      </c>
      <c r="E22" s="5">
        <f t="shared" si="0"/>
        <v>4</v>
      </c>
      <c r="F22" s="5">
        <f t="shared" si="0"/>
        <v>9</v>
      </c>
      <c r="G22" s="7"/>
      <c r="I22" s="48" t="s">
        <v>126</v>
      </c>
      <c r="J22" s="5">
        <f>SUM(J4:J17)</f>
        <v>4</v>
      </c>
      <c r="K22" s="5">
        <f t="shared" ref="K22:M22" si="1">SUM(K4:K17)</f>
        <v>11</v>
      </c>
      <c r="L22" s="5">
        <f t="shared" si="1"/>
        <v>5</v>
      </c>
      <c r="M22" s="5">
        <f t="shared" si="1"/>
        <v>10</v>
      </c>
      <c r="P22" s="48" t="s">
        <v>126</v>
      </c>
      <c r="Q22" s="5">
        <f>SUM(Q4:Q17)</f>
        <v>4</v>
      </c>
      <c r="R22" s="5">
        <f t="shared" ref="R22:T22" si="2">SUM(R4:R17)</f>
        <v>13</v>
      </c>
      <c r="S22" s="5">
        <f t="shared" si="2"/>
        <v>8</v>
      </c>
      <c r="T22" s="5">
        <f t="shared" si="2"/>
        <v>12</v>
      </c>
      <c r="W22" s="48" t="s">
        <v>126</v>
      </c>
      <c r="X22" s="5">
        <f>SUM(X4:X17)</f>
        <v>4</v>
      </c>
      <c r="Y22" s="5">
        <f t="shared" ref="Y22:AA22" si="3">SUM(Y4:Y17)</f>
        <v>14</v>
      </c>
      <c r="Z22" s="5">
        <f t="shared" si="3"/>
        <v>9</v>
      </c>
      <c r="AA22" s="5">
        <f t="shared" si="3"/>
        <v>13</v>
      </c>
    </row>
    <row r="23" spans="2:27" x14ac:dyDescent="0.25">
      <c r="B23" s="48" t="s">
        <v>127</v>
      </c>
      <c r="C23" s="5">
        <v>10</v>
      </c>
      <c r="D23" s="5">
        <v>3</v>
      </c>
      <c r="E23" s="5">
        <v>10</v>
      </c>
      <c r="F23" s="5">
        <v>5</v>
      </c>
      <c r="G23" s="7"/>
      <c r="I23" s="48" t="s">
        <v>127</v>
      </c>
      <c r="J23" s="64">
        <f>14-J22</f>
        <v>10</v>
      </c>
      <c r="K23" s="64">
        <f t="shared" ref="K23:M23" si="4">14-K22</f>
        <v>3</v>
      </c>
      <c r="L23" s="64">
        <f t="shared" si="4"/>
        <v>9</v>
      </c>
      <c r="M23" s="64">
        <f t="shared" si="4"/>
        <v>4</v>
      </c>
      <c r="P23" s="48" t="s">
        <v>127</v>
      </c>
      <c r="Q23" s="64">
        <f>14-Q22</f>
        <v>10</v>
      </c>
      <c r="R23" s="64">
        <f t="shared" ref="R23:T23" si="5">14-R22</f>
        <v>1</v>
      </c>
      <c r="S23" s="64">
        <f t="shared" si="5"/>
        <v>6</v>
      </c>
      <c r="T23" s="64">
        <f t="shared" si="5"/>
        <v>2</v>
      </c>
      <c r="W23" s="48" t="s">
        <v>127</v>
      </c>
      <c r="X23" s="64">
        <f>18-X22</f>
        <v>14</v>
      </c>
      <c r="Y23" s="64">
        <f t="shared" ref="Y23:AA23" si="6">18-Y22</f>
        <v>4</v>
      </c>
      <c r="Z23" s="64">
        <f t="shared" si="6"/>
        <v>9</v>
      </c>
      <c r="AA23" s="64">
        <f t="shared" si="6"/>
        <v>5</v>
      </c>
    </row>
    <row r="24" spans="2:27" x14ac:dyDescent="0.25">
      <c r="B24" s="10"/>
      <c r="C24" s="10"/>
      <c r="D24" s="10"/>
      <c r="E24" s="10"/>
      <c r="F24" s="10"/>
      <c r="G24" s="7"/>
    </row>
    <row r="25" spans="2:27" s="10" customFormat="1" x14ac:dyDescent="0.25">
      <c r="B25" s="60"/>
      <c r="C25" s="18"/>
      <c r="D25" s="18"/>
      <c r="E25" s="18"/>
      <c r="F25" s="18"/>
    </row>
    <row r="26" spans="2:27" s="10" customFormat="1" x14ac:dyDescent="0.25"/>
    <row r="27" spans="2:27" s="10" customFormat="1" x14ac:dyDescent="0.25"/>
    <row r="28" spans="2:27" s="10" customFormat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AA - Dotazník pro KÚ-SÚ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2012-03-27T08:23:37Z</dcterms:created>
  <dcterms:modified xsi:type="dcterms:W3CDTF">2012-09-03T07:49:56Z</dcterms:modified>
</cp:coreProperties>
</file>